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SGT\Versenyek2022\HSG\"/>
    </mc:Choice>
  </mc:AlternateContent>
  <xr:revisionPtr revIDLastSave="0" documentId="13_ncr:1_{F6A229EC-67DE-4A68-8155-5F143A5F31AB}" xr6:coauthVersionLast="47" xr6:coauthVersionMax="47" xr10:uidLastSave="{00000000-0000-0000-0000-000000000000}"/>
  <bookViews>
    <workbookView xWindow="-108" yWindow="-108" windowWidth="23256" windowHeight="12456" tabRatio="500" firstSheet="1" activeTab="6" xr2:uid="{00000000-000D-0000-FFFF-FFFF00000000}"/>
  </bookViews>
  <sheets>
    <sheet name="kozos bruttó stroke" sheetId="1" r:id="rId1"/>
    <sheet name="szenior no" sheetId="8" r:id="rId2"/>
    <sheet name="masters no" sheetId="4" r:id="rId3"/>
    <sheet name="s.masters no" sheetId="6" r:id="rId4"/>
    <sheet name="szenior ferfi" sheetId="3" r:id="rId5"/>
    <sheet name="masters ferfi" sheetId="5" r:id="rId6"/>
    <sheet name="s.masters ferfi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5" l="1"/>
  <c r="R26" i="5"/>
  <c r="R24" i="5"/>
  <c r="R23" i="5"/>
  <c r="R22" i="5"/>
  <c r="R9" i="5"/>
  <c r="R15" i="5"/>
  <c r="R14" i="3"/>
  <c r="R10" i="8" l="1"/>
  <c r="R54" i="1"/>
  <c r="R53" i="1"/>
  <c r="R50" i="1"/>
  <c r="R48" i="1"/>
  <c r="R47" i="1"/>
  <c r="R43" i="1"/>
  <c r="R42" i="1"/>
  <c r="R40" i="1"/>
  <c r="R38" i="1"/>
  <c r="R37" i="1"/>
  <c r="R33" i="1"/>
  <c r="R4" i="1"/>
  <c r="R20" i="5"/>
  <c r="R21" i="5"/>
  <c r="R16" i="5"/>
  <c r="R13" i="3"/>
  <c r="R15" i="3"/>
  <c r="R16" i="3"/>
  <c r="R19" i="3"/>
  <c r="R10" i="3"/>
  <c r="R32" i="1"/>
  <c r="R30" i="1"/>
  <c r="R34" i="1"/>
  <c r="R39" i="1"/>
  <c r="R17" i="1"/>
  <c r="R18" i="1"/>
  <c r="R46" i="1"/>
  <c r="R49" i="1"/>
  <c r="R52" i="1"/>
  <c r="R24" i="1"/>
  <c r="R25" i="1"/>
  <c r="R27" i="1"/>
  <c r="R28" i="1"/>
  <c r="R31" i="1"/>
  <c r="R35" i="1"/>
  <c r="R36" i="1"/>
  <c r="R41" i="1"/>
  <c r="R44" i="1"/>
  <c r="R45" i="1"/>
  <c r="R22" i="1"/>
  <c r="R23" i="1"/>
  <c r="R51" i="1"/>
  <c r="R55" i="1"/>
  <c r="R56" i="1"/>
  <c r="R57" i="1"/>
  <c r="R6" i="1"/>
  <c r="R8" i="1"/>
  <c r="R16" i="1"/>
  <c r="R9" i="1"/>
  <c r="R21" i="1"/>
  <c r="R10" i="1"/>
  <c r="R11" i="1"/>
  <c r="R26" i="1"/>
  <c r="R7" i="1"/>
  <c r="R5" i="1"/>
  <c r="R14" i="1"/>
  <c r="R15" i="1"/>
  <c r="R12" i="1"/>
  <c r="R20" i="1"/>
  <c r="R19" i="1"/>
  <c r="R5" i="4"/>
  <c r="R4" i="4"/>
  <c r="R9" i="4"/>
  <c r="R7" i="4"/>
  <c r="R6" i="6"/>
  <c r="R4" i="6"/>
  <c r="R4" i="8"/>
  <c r="R9" i="7"/>
  <c r="R6" i="7"/>
  <c r="R11" i="7"/>
  <c r="R10" i="7"/>
  <c r="R5" i="7"/>
  <c r="R4" i="7"/>
  <c r="R8" i="7"/>
  <c r="R28" i="5"/>
  <c r="R14" i="5"/>
  <c r="R27" i="5"/>
  <c r="R5" i="5"/>
  <c r="R25" i="5"/>
  <c r="R6" i="5"/>
  <c r="R8" i="5"/>
  <c r="R12" i="5"/>
  <c r="R7" i="5"/>
  <c r="R19" i="5"/>
  <c r="R4" i="5"/>
  <c r="R11" i="5"/>
  <c r="R18" i="5"/>
  <c r="R12" i="3"/>
  <c r="R5" i="3"/>
  <c r="R17" i="3"/>
  <c r="R6" i="3"/>
  <c r="R9" i="3"/>
  <c r="R8" i="3"/>
  <c r="R18" i="3"/>
  <c r="R20" i="3"/>
  <c r="R4" i="3"/>
  <c r="R6" i="8"/>
  <c r="R8" i="8"/>
  <c r="R7" i="8"/>
  <c r="E61" i="1"/>
  <c r="C61" i="1"/>
  <c r="G61" i="1"/>
  <c r="I61" i="1"/>
  <c r="K61" i="1"/>
  <c r="M61" i="1"/>
  <c r="O61" i="1"/>
  <c r="R12" i="8" l="1"/>
  <c r="R11" i="8"/>
</calcChain>
</file>

<file path=xl/sharedStrings.xml><?xml version="1.0" encoding="utf-8"?>
<sst xmlns="http://schemas.openxmlformats.org/spreadsheetml/2006/main" count="322" uniqueCount="114">
  <si>
    <t>Final</t>
  </si>
  <si>
    <t>Helyezés</t>
  </si>
  <si>
    <t>poz</t>
  </si>
  <si>
    <t>ÖSSZ</t>
  </si>
  <si>
    <t>HELY</t>
  </si>
  <si>
    <t>Hónap Senior golfozója kupa</t>
  </si>
  <si>
    <t>bruttó</t>
  </si>
  <si>
    <t xml:space="preserve">Szótér Szabolcs (27.1) </t>
  </si>
  <si>
    <t>V.05</t>
  </si>
  <si>
    <t>VII.07</t>
  </si>
  <si>
    <t>VIII.04</t>
  </si>
  <si>
    <t>IX.01</t>
  </si>
  <si>
    <t>IX.06</t>
  </si>
  <si>
    <t>Osszevont kategória</t>
  </si>
  <si>
    <t>nettó</t>
  </si>
  <si>
    <t xml:space="preserve"> szenior férfi</t>
  </si>
  <si>
    <t>szenior női</t>
  </si>
  <si>
    <t xml:space="preserve"> masters férfi</t>
  </si>
  <si>
    <t>s. masters női</t>
  </si>
  <si>
    <t>masters női</t>
  </si>
  <si>
    <t>s. masters férfi</t>
  </si>
  <si>
    <t>I.</t>
  </si>
  <si>
    <t>3 fő</t>
  </si>
  <si>
    <t>Old Lake tag</t>
  </si>
  <si>
    <t>Nem MSGT</t>
  </si>
  <si>
    <t>1 fő</t>
  </si>
  <si>
    <t>6 fő</t>
  </si>
  <si>
    <t>7 fő</t>
  </si>
  <si>
    <t>10 fő</t>
  </si>
  <si>
    <t>4 fő</t>
  </si>
  <si>
    <t>8 fő</t>
  </si>
  <si>
    <t>13 fő</t>
  </si>
  <si>
    <t>Total:1,775,000 Ft</t>
  </si>
  <si>
    <t>Öszesen 200 fő</t>
  </si>
  <si>
    <t>73 MSGT tag min. 1 alkalommal</t>
  </si>
  <si>
    <t>GF: 11,500, 2000, 14,000 Ft</t>
  </si>
  <si>
    <t xml:space="preserve">Urbán László (7.0) </t>
  </si>
  <si>
    <t xml:space="preserve">Baldauf László (5.3) </t>
  </si>
  <si>
    <t xml:space="preserve">Malatyinszki Tamás (13.9) </t>
  </si>
  <si>
    <t xml:space="preserve">Gratzl Ferenc (8.9) </t>
  </si>
  <si>
    <t xml:space="preserve">Bernhardt Tibor (8.2) </t>
  </si>
  <si>
    <t xml:space="preserve">Takács János Dr. (8.0) </t>
  </si>
  <si>
    <t xml:space="preserve">Egervári Ferenc Dr. (14.8) </t>
  </si>
  <si>
    <t xml:space="preserve">Burton Alan (20.5) </t>
  </si>
  <si>
    <t xml:space="preserve">Tóth János (11.4) </t>
  </si>
  <si>
    <t xml:space="preserve">Smith Andrew (10.5) </t>
  </si>
  <si>
    <t xml:space="preserve">Gulyás Gyula (16.7) </t>
  </si>
  <si>
    <t xml:space="preserve">Jakobi László (18.0) </t>
  </si>
  <si>
    <t xml:space="preserve">Illés Antal (18.1) </t>
  </si>
  <si>
    <t xml:space="preserve">Detlef Eickhoff (15.6) </t>
  </si>
  <si>
    <t xml:space="preserve">Tóth Károly (26.9) </t>
  </si>
  <si>
    <t xml:space="preserve">Kaincz Katalin (16.8) </t>
  </si>
  <si>
    <t xml:space="preserve">Keve László (31.3) </t>
  </si>
  <si>
    <t xml:space="preserve">Mányi István (25.6) </t>
  </si>
  <si>
    <t xml:space="preserve">Kormány Balázs (30.1) </t>
  </si>
  <si>
    <t xml:space="preserve">Vári Péter dr. (21.9) </t>
  </si>
  <si>
    <t xml:space="preserve">Palotásné Horváth Zsuzsanna (23.8) </t>
  </si>
  <si>
    <t xml:space="preserve">Dietrich Gábor (19.0) </t>
  </si>
  <si>
    <t xml:space="preserve">Dietrich Tamás (21.4) </t>
  </si>
  <si>
    <t xml:space="preserve">Sándor L. Tamás Dr. (32.9) </t>
  </si>
  <si>
    <t xml:space="preserve">Bodor Tibor „Tanár úr” (35.3) </t>
  </si>
  <si>
    <t xml:space="preserve">Rosta Gábor Dr. (35.1) </t>
  </si>
  <si>
    <t>IV.06</t>
  </si>
  <si>
    <t xml:space="preserve">Molnár Mihály (14.2) </t>
  </si>
  <si>
    <t xml:space="preserve">Dénes Péter (54.0) </t>
  </si>
  <si>
    <t xml:space="preserve">Juszko Stefan Dr. (25.4) </t>
  </si>
  <si>
    <t xml:space="preserve">Horváth Béla (20.6) </t>
  </si>
  <si>
    <t xml:space="preserve">Morócz Emil dr. (40.0) </t>
  </si>
  <si>
    <t xml:space="preserve">Jászkuti László (21.7) </t>
  </si>
  <si>
    <t xml:space="preserve">Szótér Ella (29.9) </t>
  </si>
  <si>
    <t xml:space="preserve">Lukács Margit Dr. (27.6) </t>
  </si>
  <si>
    <t xml:space="preserve">Sándorné Sörös Mária Dr. (33.7) </t>
  </si>
  <si>
    <t xml:space="preserve">Molnár Lászlóné Mária (15.7) </t>
  </si>
  <si>
    <t xml:space="preserve">Bohács Zsolt Dr. (6.1) </t>
  </si>
  <si>
    <t>Koplányi Tibor (12,3)</t>
  </si>
  <si>
    <t>Klokocs István (9,2)</t>
  </si>
  <si>
    <t>Somlyai Zoltan  (21,3)</t>
  </si>
  <si>
    <t>Jászkuti László (22,7)</t>
  </si>
  <si>
    <t>Molnár Mária  (15,7)</t>
  </si>
  <si>
    <t>Dr Erdei Éva  (16,2)</t>
  </si>
  <si>
    <t xml:space="preserve">Facskó István Dr. (24.4) </t>
  </si>
  <si>
    <t xml:space="preserve">Saághy Pál (22.9) </t>
  </si>
  <si>
    <t xml:space="preserve">Szótér Ella (29.6) </t>
  </si>
  <si>
    <t xml:space="preserve">Jónás István (21.9) </t>
  </si>
  <si>
    <t>Vajnóczki Márta (31,4)</t>
  </si>
  <si>
    <t xml:space="preserve">Morócz Emil Dr. (40.0) </t>
  </si>
  <si>
    <t xml:space="preserve">Pósa Attila (29.5) </t>
  </si>
  <si>
    <t>Dr Hegel Zsuzsanna</t>
  </si>
  <si>
    <t>Szappanos Gabriella</t>
  </si>
  <si>
    <t>Dr Erdei Éva</t>
  </si>
  <si>
    <t xml:space="preserve">Bihari Gyöngyvér </t>
  </si>
  <si>
    <t xml:space="preserve">Kaincz Katalin </t>
  </si>
  <si>
    <t>Somlyai Zoltán</t>
  </si>
  <si>
    <t>Bohács Zsolt dr</t>
  </si>
  <si>
    <t>Facsó István dr</t>
  </si>
  <si>
    <t>Klokocs István</t>
  </si>
  <si>
    <t>Jónás István</t>
  </si>
  <si>
    <t>Csizinszky László</t>
  </si>
  <si>
    <t>Koplányi Tibor</t>
  </si>
  <si>
    <t>Saághí Pál</t>
  </si>
  <si>
    <t>Pósa Attila</t>
  </si>
  <si>
    <t>VI.01</t>
  </si>
  <si>
    <t>Székely Tamás</t>
  </si>
  <si>
    <t>Molnár Mihály</t>
  </si>
  <si>
    <t>Dobány Lajos</t>
  </si>
  <si>
    <t>Horváth Béla</t>
  </si>
  <si>
    <t>Bacsó Béla</t>
  </si>
  <si>
    <t>Rothweil Gábor</t>
  </si>
  <si>
    <t>Wieser Takács Zsuzsanna</t>
  </si>
  <si>
    <t>Kisbenedek Attila</t>
  </si>
  <si>
    <t xml:space="preserve">Dr Hegel Zsuzsanna </t>
  </si>
  <si>
    <t>Vincze Alajos</t>
  </si>
  <si>
    <t xml:space="preserve">Vajnóczki Márta (31.6) </t>
  </si>
  <si>
    <t>Diobány Lajos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</si>
</sst>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.5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alibri Light"/>
      <family val="2"/>
      <charset val="238"/>
      <scheme val="major"/>
    </font>
    <font>
      <sz val="11"/>
      <name val="Colib"/>
      <charset val="238"/>
    </font>
    <font>
      <b/>
      <sz val="11"/>
      <color rgb="FFFF0000"/>
      <name val="Colib"/>
      <charset val="238"/>
    </font>
    <font>
      <strike/>
      <sz val="12"/>
      <color rgb="FF000000"/>
      <name val="Calibri"/>
      <family val="2"/>
      <charset val="238"/>
    </font>
    <font>
      <strike/>
      <sz val="12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H68"/>
  <sheetViews>
    <sheetView topLeftCell="A40" zoomScale="70" zoomScaleNormal="70" workbookViewId="0">
      <selection activeCell="U42" sqref="U42"/>
    </sheetView>
  </sheetViews>
  <sheetFormatPr defaultRowHeight="15.6"/>
  <cols>
    <col min="1" max="1" width="3.109375" style="31" bestFit="1" customWidth="1"/>
    <col min="2" max="2" width="45.21875" style="30" customWidth="1"/>
    <col min="3" max="3" width="8.33203125" style="1" customWidth="1"/>
    <col min="4" max="4" width="4.44140625" style="1" customWidth="1"/>
    <col min="5" max="5" width="8.6640625" style="1" bestFit="1" customWidth="1"/>
    <col min="6" max="6" width="3.88671875" style="1" customWidth="1"/>
    <col min="7" max="7" width="8.6640625" style="1" bestFit="1" customWidth="1"/>
    <col min="8" max="8" width="3.88671875" style="1" customWidth="1"/>
    <col min="9" max="9" width="8.44140625" style="1" customWidth="1"/>
    <col min="10" max="10" width="3.88671875" style="1" customWidth="1"/>
    <col min="11" max="11" width="9.21875" style="1" customWidth="1"/>
    <col min="12" max="12" width="3.88671875" style="1" customWidth="1"/>
    <col min="13" max="13" width="8.6640625" style="1" bestFit="1" customWidth="1"/>
    <col min="14" max="14" width="3.88671875" style="1" customWidth="1"/>
    <col min="15" max="15" width="8.6640625" style="1" bestFit="1" customWidth="1"/>
    <col min="16" max="16" width="3.88671875" style="1" customWidth="1"/>
    <col min="17" max="17" width="4.44140625" style="1" customWidth="1"/>
    <col min="18" max="18" width="7.44140625" style="1" customWidth="1"/>
    <col min="19" max="19" width="9.109375" style="1" customWidth="1"/>
    <col min="20" max="30" width="11.5546875" style="1" customWidth="1"/>
    <col min="31" max="69" width="11.5546875" style="14" customWidth="1"/>
    <col min="70" max="70" width="45.21875" style="14" customWidth="1"/>
    <col min="71" max="71" width="8.33203125" style="14" customWidth="1"/>
    <col min="72" max="73" width="4.44140625" style="14" customWidth="1"/>
    <col min="74" max="74" width="8.77734375" style="14" customWidth="1"/>
    <col min="75" max="76" width="4.44140625" style="14" customWidth="1"/>
    <col min="77" max="77" width="8.7773437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9.6640625" style="14" customWidth="1"/>
    <col min="84" max="84" width="5.33203125" style="14" customWidth="1"/>
    <col min="85" max="85" width="4.44140625" style="14" customWidth="1"/>
    <col min="86" max="86" width="8.77734375" style="14" customWidth="1"/>
    <col min="87" max="88" width="4.44140625" style="14" customWidth="1"/>
    <col min="89" max="89" width="7.21875" style="14" customWidth="1"/>
    <col min="90" max="91" width="4.77734375" style="14" customWidth="1"/>
    <col min="92" max="92" width="4.44140625" style="14" customWidth="1"/>
    <col min="93" max="93" width="7.44140625" style="14" customWidth="1"/>
    <col min="94" max="94" width="9.109375" style="14" customWidth="1"/>
    <col min="95" max="325" width="11.5546875" style="14" customWidth="1"/>
    <col min="326" max="326" width="45.21875" style="14" customWidth="1"/>
    <col min="327" max="327" width="8.33203125" style="14" customWidth="1"/>
    <col min="328" max="329" width="4.44140625" style="14" customWidth="1"/>
    <col min="330" max="330" width="8.77734375" style="14" customWidth="1"/>
    <col min="331" max="332" width="4.44140625" style="14" customWidth="1"/>
    <col min="333" max="333" width="8.7773437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9.6640625" style="14" customWidth="1"/>
    <col min="340" max="340" width="5.33203125" style="14" customWidth="1"/>
    <col min="341" max="341" width="4.44140625" style="14" customWidth="1"/>
    <col min="342" max="342" width="8.77734375" style="14" customWidth="1"/>
    <col min="343" max="344" width="4.44140625" style="14" customWidth="1"/>
    <col min="345" max="345" width="7.21875" style="14" customWidth="1"/>
    <col min="346" max="347" width="4.77734375" style="14" customWidth="1"/>
    <col min="348" max="348" width="4.44140625" style="14" customWidth="1"/>
    <col min="349" max="349" width="7.44140625" style="14" customWidth="1"/>
    <col min="350" max="350" width="9.109375" style="14" customWidth="1"/>
    <col min="351" max="581" width="11.5546875" style="14" customWidth="1"/>
    <col min="582" max="582" width="45.21875" style="14" customWidth="1"/>
    <col min="583" max="583" width="8.33203125" style="14" customWidth="1"/>
    <col min="584" max="585" width="4.44140625" style="14" customWidth="1"/>
    <col min="586" max="586" width="8.77734375" style="14" customWidth="1"/>
    <col min="587" max="588" width="4.44140625" style="14" customWidth="1"/>
    <col min="589" max="589" width="8.7773437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9.6640625" style="14" customWidth="1"/>
    <col min="596" max="596" width="5.33203125" style="14" customWidth="1"/>
    <col min="597" max="597" width="4.44140625" style="14" customWidth="1"/>
    <col min="598" max="598" width="8.77734375" style="14" customWidth="1"/>
    <col min="599" max="600" width="4.44140625" style="14" customWidth="1"/>
    <col min="601" max="601" width="7.21875" style="14" customWidth="1"/>
    <col min="602" max="603" width="4.77734375" style="14" customWidth="1"/>
    <col min="604" max="604" width="4.44140625" style="14" customWidth="1"/>
    <col min="605" max="605" width="7.44140625" style="14" customWidth="1"/>
    <col min="606" max="606" width="9.109375" style="14" customWidth="1"/>
    <col min="607" max="837" width="11.5546875" style="14" customWidth="1"/>
    <col min="838" max="838" width="45.21875" style="14" customWidth="1"/>
    <col min="839" max="839" width="8.33203125" style="14" customWidth="1"/>
    <col min="840" max="841" width="4.44140625" style="14" customWidth="1"/>
    <col min="842" max="842" width="8.77734375" style="14" customWidth="1"/>
    <col min="843" max="844" width="4.44140625" style="14" customWidth="1"/>
    <col min="845" max="845" width="8.7773437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9.6640625" style="14" customWidth="1"/>
    <col min="852" max="852" width="5.33203125" style="14" customWidth="1"/>
    <col min="853" max="853" width="4.44140625" style="14" customWidth="1"/>
    <col min="854" max="854" width="8.77734375" style="14" customWidth="1"/>
    <col min="855" max="856" width="4.44140625" style="14" customWidth="1"/>
    <col min="857" max="857" width="7.21875" style="14" customWidth="1"/>
    <col min="858" max="859" width="4.77734375" style="14" customWidth="1"/>
    <col min="860" max="860" width="4.44140625" style="14" customWidth="1"/>
    <col min="861" max="861" width="7.44140625" style="14" customWidth="1"/>
    <col min="862" max="862" width="9.109375" style="14" customWidth="1"/>
    <col min="863" max="866" width="11.5546875" style="14" customWidth="1"/>
    <col min="867" max="958" width="8.44140625" style="20" customWidth="1"/>
    <col min="959" max="16384" width="8.88671875" style="20"/>
  </cols>
  <sheetData>
    <row r="1" spans="1:24">
      <c r="B1" s="2" t="s">
        <v>5</v>
      </c>
      <c r="C1" s="3" t="s">
        <v>62</v>
      </c>
      <c r="D1" s="33"/>
      <c r="E1" s="3" t="s">
        <v>8</v>
      </c>
      <c r="F1" s="3"/>
      <c r="G1" s="3" t="s">
        <v>101</v>
      </c>
      <c r="H1" s="3"/>
      <c r="I1" s="3" t="s">
        <v>9</v>
      </c>
      <c r="J1" s="3"/>
      <c r="K1" s="3" t="s">
        <v>10</v>
      </c>
      <c r="L1" s="3"/>
      <c r="M1" s="3" t="s">
        <v>11</v>
      </c>
      <c r="N1" s="3"/>
      <c r="O1" s="3" t="s">
        <v>12</v>
      </c>
      <c r="P1" s="3"/>
      <c r="Q1" s="19"/>
      <c r="R1" s="4" t="s">
        <v>0</v>
      </c>
      <c r="S1" s="3" t="s">
        <v>1</v>
      </c>
    </row>
    <row r="2" spans="1:24">
      <c r="B2" s="21">
        <v>2022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4">
      <c r="B3" s="23" t="s">
        <v>13</v>
      </c>
      <c r="C3" s="16" t="s">
        <v>6</v>
      </c>
      <c r="D3" s="32" t="s">
        <v>2</v>
      </c>
      <c r="E3" s="16" t="s">
        <v>6</v>
      </c>
      <c r="F3" s="16" t="s">
        <v>2</v>
      </c>
      <c r="G3" s="16" t="s">
        <v>6</v>
      </c>
      <c r="H3" s="16" t="s">
        <v>2</v>
      </c>
      <c r="I3" s="5" t="s">
        <v>6</v>
      </c>
      <c r="J3" s="5" t="s">
        <v>2</v>
      </c>
      <c r="K3" s="5" t="s">
        <v>6</v>
      </c>
      <c r="L3" s="5" t="s">
        <v>2</v>
      </c>
      <c r="M3" s="5" t="s">
        <v>6</v>
      </c>
      <c r="N3" s="5" t="s">
        <v>2</v>
      </c>
      <c r="O3" s="5" t="s">
        <v>6</v>
      </c>
      <c r="P3" s="5" t="s">
        <v>2</v>
      </c>
      <c r="Q3" s="10"/>
      <c r="R3" s="58" t="s">
        <v>3</v>
      </c>
      <c r="S3" s="11" t="s">
        <v>4</v>
      </c>
      <c r="X3"/>
    </row>
    <row r="4" spans="1:24">
      <c r="A4" s="31">
        <v>1</v>
      </c>
      <c r="B4" s="49" t="s">
        <v>36</v>
      </c>
      <c r="C4" s="49">
        <v>79</v>
      </c>
      <c r="D4" s="13">
        <v>1</v>
      </c>
      <c r="E4" s="36">
        <v>81</v>
      </c>
      <c r="F4" s="13">
        <v>3</v>
      </c>
      <c r="G4" s="15">
        <v>83</v>
      </c>
      <c r="H4" s="13">
        <v>2</v>
      </c>
      <c r="I4" s="43"/>
      <c r="J4" s="15"/>
      <c r="K4" s="44"/>
      <c r="L4" s="55"/>
      <c r="M4" s="36"/>
      <c r="N4" s="15"/>
      <c r="O4" s="36"/>
      <c r="P4" s="53"/>
      <c r="Q4" s="51"/>
      <c r="R4" s="15">
        <f>C4+E4+G4+I4+K4+M4+O4</f>
        <v>243</v>
      </c>
      <c r="S4" s="13" t="s">
        <v>21</v>
      </c>
      <c r="X4"/>
    </row>
    <row r="5" spans="1:24">
      <c r="A5" s="31">
        <v>2</v>
      </c>
      <c r="B5" s="49" t="s">
        <v>39</v>
      </c>
      <c r="C5" s="49">
        <v>83</v>
      </c>
      <c r="D5" s="15">
        <v>4</v>
      </c>
      <c r="E5" s="36">
        <v>79</v>
      </c>
      <c r="F5" s="13">
        <v>2</v>
      </c>
      <c r="G5" s="15">
        <v>82</v>
      </c>
      <c r="H5" s="13">
        <v>1</v>
      </c>
      <c r="I5" s="43"/>
      <c r="J5" s="15"/>
      <c r="K5" s="36"/>
      <c r="L5" s="53"/>
      <c r="M5" s="36"/>
      <c r="N5" s="13"/>
      <c r="O5" s="44"/>
      <c r="P5" s="55"/>
      <c r="Q5" s="51"/>
      <c r="R5" s="15">
        <f>C5+E5+G5+I5+K5+M5+O5</f>
        <v>244</v>
      </c>
      <c r="S5" s="13"/>
      <c r="U5" s="48"/>
      <c r="X5" s="48"/>
    </row>
    <row r="6" spans="1:24">
      <c r="A6" s="31">
        <v>3</v>
      </c>
      <c r="B6" s="49" t="s">
        <v>38</v>
      </c>
      <c r="C6" s="49">
        <v>82</v>
      </c>
      <c r="D6" s="13">
        <v>3</v>
      </c>
      <c r="E6" s="36">
        <v>90</v>
      </c>
      <c r="F6" s="15">
        <v>9</v>
      </c>
      <c r="G6" s="15">
        <v>86</v>
      </c>
      <c r="H6" s="15">
        <v>5</v>
      </c>
      <c r="I6" s="43"/>
      <c r="J6" s="15"/>
      <c r="K6" s="36"/>
      <c r="L6" s="15"/>
      <c r="M6" s="36"/>
      <c r="N6" s="15"/>
      <c r="O6" s="36"/>
      <c r="P6" s="15"/>
      <c r="Q6" s="51"/>
      <c r="R6" s="15">
        <f>C6+E6+G6+I6+K6+M6+O6</f>
        <v>258</v>
      </c>
      <c r="S6" s="15"/>
      <c r="U6" s="48"/>
      <c r="X6" s="48"/>
    </row>
    <row r="7" spans="1:24">
      <c r="A7" s="31">
        <v>4</v>
      </c>
      <c r="B7" s="49" t="s">
        <v>42</v>
      </c>
      <c r="C7" s="49">
        <v>86</v>
      </c>
      <c r="D7" s="15">
        <v>7</v>
      </c>
      <c r="E7" s="36">
        <v>87</v>
      </c>
      <c r="F7" s="15">
        <v>7</v>
      </c>
      <c r="G7" s="15">
        <v>91</v>
      </c>
      <c r="H7" s="15">
        <v>8</v>
      </c>
      <c r="I7" s="43"/>
      <c r="J7" s="15"/>
      <c r="K7" s="36"/>
      <c r="L7" s="15"/>
      <c r="M7" s="36"/>
      <c r="N7" s="15"/>
      <c r="O7" s="36"/>
      <c r="P7" s="15"/>
      <c r="Q7" s="51"/>
      <c r="R7" s="15">
        <f>C7+E7+G7+I7+K7+M7+O7</f>
        <v>264</v>
      </c>
      <c r="S7" s="15"/>
      <c r="U7" s="48"/>
      <c r="X7" s="48"/>
    </row>
    <row r="8" spans="1:24">
      <c r="A8" s="31">
        <v>5</v>
      </c>
      <c r="B8" s="49" t="s">
        <v>48</v>
      </c>
      <c r="C8" s="49">
        <v>96</v>
      </c>
      <c r="D8" s="15">
        <v>13</v>
      </c>
      <c r="E8" s="36">
        <v>91</v>
      </c>
      <c r="F8" s="15">
        <v>10</v>
      </c>
      <c r="G8" s="15">
        <v>92</v>
      </c>
      <c r="H8" s="15">
        <v>9</v>
      </c>
      <c r="I8" s="43"/>
      <c r="J8" s="15"/>
      <c r="K8" s="36"/>
      <c r="L8" s="15"/>
      <c r="M8" s="36"/>
      <c r="N8" s="15"/>
      <c r="O8" s="36"/>
      <c r="P8" s="15"/>
      <c r="Q8" s="51"/>
      <c r="R8" s="15">
        <f>C8+E8+G8+I8+K8+M8+O8</f>
        <v>279</v>
      </c>
      <c r="S8" s="15"/>
      <c r="U8" s="48"/>
      <c r="X8" s="48"/>
    </row>
    <row r="9" spans="1:24">
      <c r="A9" s="31">
        <v>6</v>
      </c>
      <c r="B9" s="49" t="s">
        <v>47</v>
      </c>
      <c r="C9" s="49">
        <v>96</v>
      </c>
      <c r="D9" s="15">
        <v>12</v>
      </c>
      <c r="E9" s="36">
        <v>99</v>
      </c>
      <c r="F9" s="15">
        <v>18</v>
      </c>
      <c r="G9" s="15">
        <v>86</v>
      </c>
      <c r="H9" s="15">
        <v>4</v>
      </c>
      <c r="I9" s="43"/>
      <c r="J9" s="15"/>
      <c r="K9" s="36"/>
      <c r="L9" s="15"/>
      <c r="M9" s="36"/>
      <c r="N9" s="15"/>
      <c r="O9" s="36"/>
      <c r="P9" s="15"/>
      <c r="Q9" s="51"/>
      <c r="R9" s="15">
        <f>C9+E9+G9+I9+K9+M9+O9</f>
        <v>281</v>
      </c>
      <c r="S9" s="15"/>
      <c r="U9" s="59"/>
      <c r="X9" s="59"/>
    </row>
    <row r="10" spans="1:24">
      <c r="A10" s="31">
        <v>7</v>
      </c>
      <c r="B10" s="49" t="s">
        <v>51</v>
      </c>
      <c r="C10" s="49">
        <v>100</v>
      </c>
      <c r="D10" s="15">
        <v>16</v>
      </c>
      <c r="E10" s="36">
        <v>102</v>
      </c>
      <c r="F10" s="15">
        <v>21</v>
      </c>
      <c r="G10" s="15">
        <v>95</v>
      </c>
      <c r="H10" s="15">
        <v>11</v>
      </c>
      <c r="I10" s="43"/>
      <c r="J10" s="15"/>
      <c r="K10" s="36"/>
      <c r="L10" s="15"/>
      <c r="M10" s="36"/>
      <c r="N10" s="15"/>
      <c r="O10" s="36"/>
      <c r="P10" s="15"/>
      <c r="Q10" s="51"/>
      <c r="R10" s="15">
        <f>C10+E10+G10+I10+K10+M10+O10</f>
        <v>297</v>
      </c>
      <c r="S10" s="15"/>
      <c r="U10" s="59"/>
      <c r="X10" s="59"/>
    </row>
    <row r="11" spans="1:24">
      <c r="A11" s="31">
        <v>8</v>
      </c>
      <c r="B11" s="49" t="s">
        <v>52</v>
      </c>
      <c r="C11" s="49">
        <v>100</v>
      </c>
      <c r="D11" s="15">
        <v>17</v>
      </c>
      <c r="E11" s="36">
        <v>103</v>
      </c>
      <c r="F11" s="15">
        <v>22</v>
      </c>
      <c r="G11" s="15">
        <v>97</v>
      </c>
      <c r="H11" s="15">
        <v>15</v>
      </c>
      <c r="I11" s="43"/>
      <c r="J11" s="15"/>
      <c r="K11" s="36"/>
      <c r="L11" s="15"/>
      <c r="M11" s="36"/>
      <c r="N11" s="15"/>
      <c r="O11" s="36"/>
      <c r="P11" s="15"/>
      <c r="Q11" s="51"/>
      <c r="R11" s="15">
        <f>C11+E11+G11+I11+K11+M11+O11</f>
        <v>300</v>
      </c>
      <c r="S11" s="15"/>
      <c r="U11" s="59"/>
      <c r="X11" s="59"/>
    </row>
    <row r="12" spans="1:24">
      <c r="A12" s="31">
        <v>9</v>
      </c>
      <c r="B12" s="49" t="s">
        <v>56</v>
      </c>
      <c r="C12" s="49">
        <v>106</v>
      </c>
      <c r="D12" s="15">
        <v>22</v>
      </c>
      <c r="E12" s="36">
        <v>96</v>
      </c>
      <c r="F12" s="15">
        <v>15</v>
      </c>
      <c r="G12" s="15">
        <v>105</v>
      </c>
      <c r="H12" s="15">
        <v>24</v>
      </c>
      <c r="I12" s="43"/>
      <c r="J12" s="15"/>
      <c r="K12" s="36"/>
      <c r="L12" s="15"/>
      <c r="M12" s="36"/>
      <c r="N12" s="15"/>
      <c r="O12" s="36"/>
      <c r="P12" s="15"/>
      <c r="Q12" s="51"/>
      <c r="R12" s="15">
        <f>C12+E12+G12+I12+K12+M12+O12</f>
        <v>307</v>
      </c>
      <c r="S12" s="15"/>
      <c r="U12" s="59"/>
      <c r="X12" s="59"/>
    </row>
    <row r="13" spans="1:24" ht="6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U13" s="48"/>
      <c r="X13" s="48"/>
    </row>
    <row r="14" spans="1:24">
      <c r="A14" s="31">
        <v>10</v>
      </c>
      <c r="B14" s="49" t="s">
        <v>41</v>
      </c>
      <c r="C14" s="49">
        <v>85</v>
      </c>
      <c r="D14" s="15">
        <v>6</v>
      </c>
      <c r="E14" s="36">
        <v>81</v>
      </c>
      <c r="F14" s="15">
        <v>4</v>
      </c>
      <c r="G14" s="15"/>
      <c r="H14" s="15"/>
      <c r="I14" s="43"/>
      <c r="J14" s="15"/>
      <c r="K14" s="36"/>
      <c r="L14" s="13"/>
      <c r="M14" s="36"/>
      <c r="N14" s="15"/>
      <c r="O14" s="36"/>
      <c r="P14" s="15"/>
      <c r="Q14" s="51"/>
      <c r="R14" s="15">
        <f>C14+E14+G14+I14+K14+M14+O14</f>
        <v>166</v>
      </c>
      <c r="S14" s="15"/>
      <c r="U14" s="54"/>
      <c r="X14" s="54"/>
    </row>
    <row r="15" spans="1:24">
      <c r="A15" s="31">
        <v>11</v>
      </c>
      <c r="B15" s="49" t="s">
        <v>40</v>
      </c>
      <c r="C15" s="49">
        <v>84</v>
      </c>
      <c r="D15" s="15">
        <v>5</v>
      </c>
      <c r="E15" s="36">
        <v>84</v>
      </c>
      <c r="F15" s="15">
        <v>5</v>
      </c>
      <c r="G15" s="15"/>
      <c r="H15" s="15"/>
      <c r="I15" s="43"/>
      <c r="J15" s="15"/>
      <c r="K15" s="36"/>
      <c r="L15" s="13"/>
      <c r="M15" s="36"/>
      <c r="N15" s="15"/>
      <c r="O15" s="36"/>
      <c r="P15" s="15"/>
      <c r="Q15" s="51"/>
      <c r="R15" s="15">
        <f>C15+E15+G15+I15+K15+M15+O15</f>
        <v>168</v>
      </c>
      <c r="S15" s="13"/>
      <c r="U15" s="54"/>
      <c r="X15" s="54"/>
    </row>
    <row r="16" spans="1:24">
      <c r="A16" s="31">
        <v>12</v>
      </c>
      <c r="B16" s="49" t="s">
        <v>43</v>
      </c>
      <c r="C16" s="49">
        <v>88</v>
      </c>
      <c r="D16" s="15">
        <v>8</v>
      </c>
      <c r="E16" s="36">
        <v>99</v>
      </c>
      <c r="F16" s="15">
        <v>17</v>
      </c>
      <c r="G16" s="15"/>
      <c r="H16" s="15"/>
      <c r="I16" s="43"/>
      <c r="J16" s="15"/>
      <c r="K16" s="36"/>
      <c r="L16" s="15"/>
      <c r="M16" s="36"/>
      <c r="N16" s="15"/>
      <c r="O16" s="36"/>
      <c r="P16" s="15"/>
      <c r="Q16" s="51"/>
      <c r="R16" s="15">
        <f>C16+E16+G16+I16+K16+M16+O16</f>
        <v>187</v>
      </c>
      <c r="S16" s="15"/>
      <c r="U16" s="54"/>
      <c r="X16" s="54"/>
    </row>
    <row r="17" spans="1:24">
      <c r="A17" s="31">
        <v>13</v>
      </c>
      <c r="B17" s="49" t="s">
        <v>77</v>
      </c>
      <c r="C17" s="49"/>
      <c r="D17" s="15"/>
      <c r="E17" s="53">
        <v>92</v>
      </c>
      <c r="F17" s="15">
        <v>12</v>
      </c>
      <c r="G17" s="38">
        <v>97</v>
      </c>
      <c r="H17" s="15">
        <v>14</v>
      </c>
      <c r="I17" s="43"/>
      <c r="J17" s="15"/>
      <c r="K17" s="36"/>
      <c r="L17" s="13"/>
      <c r="M17" s="36"/>
      <c r="N17" s="15"/>
      <c r="O17" s="36"/>
      <c r="P17" s="13"/>
      <c r="Q17" s="50"/>
      <c r="R17" s="15">
        <f>C17+E17+G17+I17+K17+M17+O17</f>
        <v>189</v>
      </c>
      <c r="S17" s="15"/>
      <c r="U17" s="54"/>
      <c r="X17" s="54"/>
    </row>
    <row r="18" spans="1:24">
      <c r="A18" s="31">
        <v>14</v>
      </c>
      <c r="B18" s="49" t="s">
        <v>78</v>
      </c>
      <c r="C18" s="49"/>
      <c r="D18" s="15"/>
      <c r="E18" s="53">
        <v>95</v>
      </c>
      <c r="F18" s="15">
        <v>14</v>
      </c>
      <c r="G18" s="15">
        <v>102</v>
      </c>
      <c r="H18" s="15">
        <v>21</v>
      </c>
      <c r="I18" s="43"/>
      <c r="J18" s="15"/>
      <c r="K18" s="36"/>
      <c r="L18" s="15"/>
      <c r="M18" s="36"/>
      <c r="N18" s="15"/>
      <c r="O18" s="36"/>
      <c r="P18" s="13"/>
      <c r="Q18" s="51"/>
      <c r="R18" s="15">
        <f>C18+E18+G18+I18+K18+M18+O18</f>
        <v>197</v>
      </c>
      <c r="S18" s="15"/>
      <c r="U18" s="54"/>
      <c r="X18" s="54"/>
    </row>
    <row r="19" spans="1:24">
      <c r="A19" s="31">
        <v>15</v>
      </c>
      <c r="B19" s="49" t="s">
        <v>79</v>
      </c>
      <c r="C19" s="49"/>
      <c r="D19" s="15"/>
      <c r="E19" s="53">
        <v>95</v>
      </c>
      <c r="F19" s="15">
        <v>13</v>
      </c>
      <c r="G19" s="53">
        <v>103</v>
      </c>
      <c r="H19" s="53">
        <v>23</v>
      </c>
      <c r="I19" s="43"/>
      <c r="J19" s="15"/>
      <c r="K19" s="36"/>
      <c r="L19" s="13"/>
      <c r="M19" s="12"/>
      <c r="N19" s="15"/>
      <c r="O19" s="36"/>
      <c r="P19" s="15"/>
      <c r="Q19" s="51"/>
      <c r="R19" s="15">
        <f>C19+E19+G19+I19+K19+M19+O19</f>
        <v>198</v>
      </c>
      <c r="S19" s="15"/>
      <c r="U19" s="54"/>
      <c r="X19" s="54"/>
    </row>
    <row r="20" spans="1:24">
      <c r="A20" s="31">
        <v>16</v>
      </c>
      <c r="B20" s="49" t="s">
        <v>57</v>
      </c>
      <c r="C20" s="49">
        <v>107</v>
      </c>
      <c r="D20" s="15">
        <v>23</v>
      </c>
      <c r="E20" s="36">
        <v>93</v>
      </c>
      <c r="F20" s="15">
        <v>13</v>
      </c>
      <c r="G20" s="38"/>
      <c r="H20" s="15"/>
      <c r="I20" s="43"/>
      <c r="J20" s="13"/>
      <c r="K20" s="36"/>
      <c r="L20" s="13"/>
      <c r="M20" s="36"/>
      <c r="N20" s="15"/>
      <c r="O20" s="36"/>
      <c r="P20" s="13"/>
      <c r="Q20" s="50"/>
      <c r="R20" s="15">
        <f>C20+E20+G20+I20+K20+M20+O20</f>
        <v>200</v>
      </c>
      <c r="S20" s="15"/>
      <c r="U20" s="59"/>
      <c r="X20" s="59"/>
    </row>
    <row r="21" spans="1:24">
      <c r="A21" s="31">
        <v>17</v>
      </c>
      <c r="B21" s="49" t="s">
        <v>7</v>
      </c>
      <c r="C21" s="49">
        <v>101</v>
      </c>
      <c r="D21" s="15">
        <v>18</v>
      </c>
      <c r="E21" s="36">
        <v>100</v>
      </c>
      <c r="F21" s="15">
        <v>19</v>
      </c>
      <c r="G21" s="15"/>
      <c r="H21" s="15"/>
      <c r="I21" s="43"/>
      <c r="J21" s="15"/>
      <c r="K21" s="36"/>
      <c r="L21" s="15"/>
      <c r="M21" s="36"/>
      <c r="N21" s="15"/>
      <c r="O21" s="36"/>
      <c r="P21" s="15"/>
      <c r="Q21" s="51"/>
      <c r="R21" s="15">
        <f>C21+E21+G21+I21+K21+M21+O21</f>
        <v>201</v>
      </c>
      <c r="S21" s="15"/>
      <c r="U21" s="59"/>
      <c r="X21" s="59"/>
    </row>
    <row r="22" spans="1:24">
      <c r="A22" s="31">
        <v>18</v>
      </c>
      <c r="B22" s="49" t="s">
        <v>53</v>
      </c>
      <c r="C22" s="49">
        <v>101</v>
      </c>
      <c r="D22" s="15">
        <v>19</v>
      </c>
      <c r="E22" s="36"/>
      <c r="F22" s="15"/>
      <c r="G22" s="53">
        <v>102</v>
      </c>
      <c r="H22" s="53">
        <v>20</v>
      </c>
      <c r="I22" s="43"/>
      <c r="J22" s="15"/>
      <c r="K22" s="36"/>
      <c r="L22" s="13"/>
      <c r="M22" s="12"/>
      <c r="N22" s="15"/>
      <c r="O22" s="36"/>
      <c r="P22" s="15"/>
      <c r="Q22" s="51"/>
      <c r="R22" s="15">
        <f>C22+E22+G22+I22+K22+M22+O22</f>
        <v>203</v>
      </c>
      <c r="S22" s="15"/>
      <c r="U22" s="59"/>
      <c r="X22" s="59"/>
    </row>
    <row r="23" spans="1:24">
      <c r="A23" s="31">
        <v>19</v>
      </c>
      <c r="B23" s="49" t="s">
        <v>54</v>
      </c>
      <c r="C23" s="49">
        <v>103</v>
      </c>
      <c r="D23" s="15">
        <v>20</v>
      </c>
      <c r="E23" s="36"/>
      <c r="F23" s="15"/>
      <c r="G23" s="53">
        <v>101</v>
      </c>
      <c r="H23" s="53">
        <v>19</v>
      </c>
      <c r="I23" s="43"/>
      <c r="J23" s="15"/>
      <c r="K23" s="36"/>
      <c r="L23" s="13"/>
      <c r="M23" s="12"/>
      <c r="N23" s="15"/>
      <c r="O23" s="36"/>
      <c r="P23" s="15"/>
      <c r="Q23" s="51"/>
      <c r="R23" s="15">
        <f>C23+E23+G23+I23+K23+M23+O23</f>
        <v>204</v>
      </c>
      <c r="S23" s="15"/>
      <c r="U23" s="59"/>
      <c r="X23" s="59"/>
    </row>
    <row r="24" spans="1:24">
      <c r="A24" s="31">
        <v>20</v>
      </c>
      <c r="B24" s="49" t="s">
        <v>83</v>
      </c>
      <c r="C24" s="49"/>
      <c r="D24" s="15"/>
      <c r="E24" s="36">
        <v>111</v>
      </c>
      <c r="F24" s="15">
        <v>24</v>
      </c>
      <c r="G24" s="15">
        <v>100</v>
      </c>
      <c r="H24" s="15">
        <v>18</v>
      </c>
      <c r="I24" s="43"/>
      <c r="J24" s="15"/>
      <c r="K24" s="36"/>
      <c r="L24" s="15"/>
      <c r="M24" s="36"/>
      <c r="N24" s="15"/>
      <c r="O24" s="36"/>
      <c r="P24" s="13"/>
      <c r="Q24" s="51"/>
      <c r="R24" s="15">
        <f>C24+E24+G24+I24+K24+M24+O24</f>
        <v>211</v>
      </c>
      <c r="S24" s="15"/>
      <c r="U24" s="59"/>
      <c r="X24" s="59"/>
    </row>
    <row r="25" spans="1:24">
      <c r="A25" s="31">
        <v>21</v>
      </c>
      <c r="B25" s="49" t="s">
        <v>84</v>
      </c>
      <c r="C25" s="49"/>
      <c r="D25" s="15"/>
      <c r="E25" s="53">
        <v>116</v>
      </c>
      <c r="F25" s="15">
        <v>25</v>
      </c>
      <c r="G25" s="38">
        <v>115</v>
      </c>
      <c r="H25" s="15">
        <v>27</v>
      </c>
      <c r="I25" s="43"/>
      <c r="J25" s="15"/>
      <c r="K25" s="36"/>
      <c r="L25" s="15"/>
      <c r="M25" s="36"/>
      <c r="N25" s="15"/>
      <c r="O25" s="36"/>
      <c r="P25" s="13"/>
      <c r="Q25" s="51"/>
      <c r="R25" s="15">
        <f>C25+E25+G25+I25+K25+M25+O25</f>
        <v>231</v>
      </c>
      <c r="S25" s="15"/>
      <c r="U25" s="59"/>
      <c r="X25" s="59"/>
    </row>
    <row r="26" spans="1:24">
      <c r="A26" s="31">
        <v>22</v>
      </c>
      <c r="B26" s="49" t="s">
        <v>60</v>
      </c>
      <c r="C26" s="49">
        <v>116</v>
      </c>
      <c r="D26" s="15">
        <v>26</v>
      </c>
      <c r="E26" s="36">
        <v>119</v>
      </c>
      <c r="F26" s="15">
        <v>26</v>
      </c>
      <c r="G26" s="15"/>
      <c r="H26" s="15"/>
      <c r="I26" s="43"/>
      <c r="J26" s="15"/>
      <c r="K26" s="36"/>
      <c r="L26" s="15"/>
      <c r="M26" s="36"/>
      <c r="N26" s="15"/>
      <c r="O26" s="36"/>
      <c r="P26" s="15"/>
      <c r="Q26" s="51"/>
      <c r="R26" s="15">
        <f>C26+E26+G26+I26+K26+M26+O26</f>
        <v>235</v>
      </c>
      <c r="S26" s="15"/>
      <c r="U26" s="59"/>
      <c r="X26" s="59"/>
    </row>
    <row r="27" spans="1:24">
      <c r="A27" s="31">
        <v>23</v>
      </c>
      <c r="B27" s="49" t="s">
        <v>85</v>
      </c>
      <c r="C27" s="49"/>
      <c r="D27" s="15"/>
      <c r="E27" s="36">
        <v>125</v>
      </c>
      <c r="F27" s="15">
        <v>27</v>
      </c>
      <c r="G27" s="38">
        <v>123</v>
      </c>
      <c r="H27" s="15">
        <v>28</v>
      </c>
      <c r="I27" s="43"/>
      <c r="J27" s="15"/>
      <c r="K27" s="36"/>
      <c r="L27" s="15"/>
      <c r="M27" s="12"/>
      <c r="N27" s="13"/>
      <c r="O27" s="36"/>
      <c r="P27" s="15"/>
      <c r="Q27" s="50"/>
      <c r="R27" s="15">
        <f>C27+E27+G27+I27+K27+M27+O27</f>
        <v>248</v>
      </c>
      <c r="S27" s="15"/>
      <c r="U27" s="54"/>
      <c r="X27" s="54"/>
    </row>
    <row r="28" spans="1:24">
      <c r="A28" s="31">
        <v>24</v>
      </c>
      <c r="B28" s="49" t="s">
        <v>86</v>
      </c>
      <c r="C28" s="49"/>
      <c r="D28" s="15"/>
      <c r="E28" s="53">
        <v>126</v>
      </c>
      <c r="F28" s="15">
        <v>28</v>
      </c>
      <c r="G28" s="38">
        <v>126</v>
      </c>
      <c r="H28" s="15">
        <v>29</v>
      </c>
      <c r="I28" s="43"/>
      <c r="J28" s="15"/>
      <c r="K28" s="36"/>
      <c r="L28" s="15"/>
      <c r="M28" s="12"/>
      <c r="N28" s="13"/>
      <c r="O28" s="36"/>
      <c r="P28" s="15"/>
      <c r="Q28" s="50"/>
      <c r="R28" s="15">
        <f>C28+E28+G28+I28+K28+M28+O28</f>
        <v>252</v>
      </c>
      <c r="S28" s="15"/>
      <c r="U28" s="54"/>
      <c r="X28" s="54"/>
    </row>
    <row r="29" spans="1:24" ht="6" customHeight="1">
      <c r="B29" s="49"/>
      <c r="C29" s="49"/>
      <c r="D29" s="15"/>
      <c r="E29" s="36"/>
      <c r="F29" s="15"/>
      <c r="G29" s="15"/>
      <c r="H29" s="15"/>
      <c r="I29" s="43"/>
      <c r="J29" s="15"/>
      <c r="K29" s="36"/>
      <c r="L29" s="15"/>
      <c r="M29" s="36"/>
      <c r="N29" s="15"/>
      <c r="O29" s="36"/>
      <c r="P29" s="15"/>
      <c r="Q29" s="51"/>
      <c r="R29" s="15"/>
      <c r="S29" s="15"/>
      <c r="U29" s="54"/>
      <c r="X29" s="54"/>
    </row>
    <row r="30" spans="1:24">
      <c r="A30" s="31">
        <v>25</v>
      </c>
      <c r="B30" s="49" t="s">
        <v>73</v>
      </c>
      <c r="C30" s="49"/>
      <c r="D30" s="15"/>
      <c r="E30" s="53">
        <v>78</v>
      </c>
      <c r="F30" s="13">
        <v>1</v>
      </c>
      <c r="G30" s="15"/>
      <c r="H30" s="15"/>
      <c r="I30" s="46"/>
      <c r="J30" s="45"/>
      <c r="K30" s="36"/>
      <c r="L30" s="15"/>
      <c r="M30" s="44"/>
      <c r="N30" s="45"/>
      <c r="O30" s="36"/>
      <c r="P30" s="15"/>
      <c r="Q30" s="51"/>
      <c r="R30" s="15">
        <f>C30+E30+G30+I30+K30+M30+O30</f>
        <v>78</v>
      </c>
      <c r="S30" s="15"/>
      <c r="U30" s="54"/>
      <c r="X30" s="54"/>
    </row>
    <row r="31" spans="1:24">
      <c r="A31" s="31">
        <v>26</v>
      </c>
      <c r="B31" s="49" t="s">
        <v>37</v>
      </c>
      <c r="C31" s="49">
        <v>79</v>
      </c>
      <c r="D31" s="13">
        <v>2</v>
      </c>
      <c r="E31" s="36"/>
      <c r="F31" s="15"/>
      <c r="G31" s="15"/>
      <c r="H31" s="15"/>
      <c r="I31" s="43"/>
      <c r="J31" s="15"/>
      <c r="K31" s="36"/>
      <c r="L31" s="15"/>
      <c r="M31" s="12"/>
      <c r="N31" s="15"/>
      <c r="O31" s="36"/>
      <c r="P31" s="15"/>
      <c r="Q31" s="51"/>
      <c r="R31" s="15">
        <f>C31+E31+G31+I31+K31+M31+O31</f>
        <v>79</v>
      </c>
      <c r="S31" s="15"/>
      <c r="U31" s="48"/>
      <c r="X31" s="48"/>
    </row>
    <row r="32" spans="1:24">
      <c r="A32" s="31">
        <v>27</v>
      </c>
      <c r="B32" s="49" t="s">
        <v>74</v>
      </c>
      <c r="C32" s="53"/>
      <c r="D32" s="53"/>
      <c r="E32" s="53">
        <v>85</v>
      </c>
      <c r="F32" s="15">
        <v>6</v>
      </c>
      <c r="G32" s="15"/>
      <c r="H32" s="15"/>
      <c r="I32" s="43"/>
      <c r="J32" s="15"/>
      <c r="K32" s="36"/>
      <c r="L32" s="15"/>
      <c r="M32" s="36"/>
      <c r="N32" s="15"/>
      <c r="O32" s="36"/>
      <c r="P32" s="15"/>
      <c r="Q32" s="51"/>
      <c r="R32" s="15">
        <f>C32+E32+G32+I32+K32+M32+O32</f>
        <v>85</v>
      </c>
      <c r="S32" s="15"/>
      <c r="U32" s="54"/>
      <c r="X32" s="54"/>
    </row>
    <row r="33" spans="1:24">
      <c r="A33" s="31">
        <v>28</v>
      </c>
      <c r="B33" s="49" t="s">
        <v>102</v>
      </c>
      <c r="C33" s="49"/>
      <c r="D33" s="15"/>
      <c r="E33" s="53"/>
      <c r="F33" s="15"/>
      <c r="G33" s="38">
        <v>85</v>
      </c>
      <c r="H33" s="13">
        <v>3</v>
      </c>
      <c r="I33" s="43"/>
      <c r="J33" s="15"/>
      <c r="K33" s="36"/>
      <c r="L33" s="15"/>
      <c r="M33" s="12"/>
      <c r="N33" s="13"/>
      <c r="O33" s="36"/>
      <c r="P33" s="15"/>
      <c r="Q33" s="50"/>
      <c r="R33" s="15">
        <f>C33+E33+G33+I33+K33+M33+O33</f>
        <v>85</v>
      </c>
      <c r="S33" s="13"/>
      <c r="U33" s="48"/>
      <c r="X33" s="48"/>
    </row>
    <row r="34" spans="1:24">
      <c r="A34" s="31">
        <v>29</v>
      </c>
      <c r="B34" s="49" t="s">
        <v>75</v>
      </c>
      <c r="C34" s="49"/>
      <c r="D34" s="15"/>
      <c r="E34" s="53">
        <v>87</v>
      </c>
      <c r="F34" s="15">
        <v>8</v>
      </c>
      <c r="G34" s="15"/>
      <c r="H34" s="15"/>
      <c r="I34" s="43"/>
      <c r="J34" s="15"/>
      <c r="K34" s="36"/>
      <c r="L34" s="15"/>
      <c r="M34" s="36"/>
      <c r="N34" s="15"/>
      <c r="O34" s="36"/>
      <c r="P34" s="13"/>
      <c r="Q34" s="51"/>
      <c r="R34" s="15">
        <f>C34+E34+G34+I34+K34+M34+O34</f>
        <v>87</v>
      </c>
      <c r="S34" s="52"/>
      <c r="U34" s="48"/>
      <c r="X34" s="48"/>
    </row>
    <row r="35" spans="1:24">
      <c r="A35" s="31">
        <v>30</v>
      </c>
      <c r="B35" s="49" t="s">
        <v>44</v>
      </c>
      <c r="C35" s="49">
        <v>88</v>
      </c>
      <c r="D35" s="15">
        <v>9</v>
      </c>
      <c r="E35" s="36"/>
      <c r="F35" s="15"/>
      <c r="G35" s="53"/>
      <c r="H35" s="53"/>
      <c r="I35" s="43"/>
      <c r="J35" s="15"/>
      <c r="K35" s="36"/>
      <c r="L35" s="13"/>
      <c r="M35" s="12"/>
      <c r="N35" s="15"/>
      <c r="O35" s="36"/>
      <c r="P35" s="15"/>
      <c r="Q35" s="51"/>
      <c r="R35" s="15">
        <f>C35+E35+G35+I35+K35+M35+O35</f>
        <v>88</v>
      </c>
      <c r="S35" s="13"/>
      <c r="U35" s="48"/>
      <c r="X35" s="48"/>
    </row>
    <row r="36" spans="1:24">
      <c r="A36" s="31">
        <v>31</v>
      </c>
      <c r="B36" s="49" t="s">
        <v>45</v>
      </c>
      <c r="C36" s="49">
        <v>89</v>
      </c>
      <c r="D36" s="15">
        <v>10</v>
      </c>
      <c r="E36" s="36"/>
      <c r="F36" s="15"/>
      <c r="G36" s="53"/>
      <c r="H36" s="53"/>
      <c r="I36" s="43"/>
      <c r="J36" s="15"/>
      <c r="K36" s="36"/>
      <c r="L36" s="13"/>
      <c r="M36" s="12"/>
      <c r="N36" s="15"/>
      <c r="O36" s="36"/>
      <c r="P36" s="15"/>
      <c r="Q36" s="51"/>
      <c r="R36" s="15">
        <f>C36+E36+G36+I36+K36+M36+O36</f>
        <v>89</v>
      </c>
      <c r="S36" s="15"/>
      <c r="U36" s="48"/>
      <c r="X36" s="48"/>
    </row>
    <row r="37" spans="1:24">
      <c r="A37" s="31">
        <v>32</v>
      </c>
      <c r="B37" s="49" t="s">
        <v>103</v>
      </c>
      <c r="C37" s="49"/>
      <c r="D37" s="15"/>
      <c r="E37" s="53"/>
      <c r="F37" s="15"/>
      <c r="G37" s="15">
        <v>91</v>
      </c>
      <c r="H37" s="15">
        <v>6</v>
      </c>
      <c r="I37" s="43"/>
      <c r="J37" s="15"/>
      <c r="K37" s="36"/>
      <c r="L37" s="15"/>
      <c r="M37" s="36"/>
      <c r="N37" s="15"/>
      <c r="O37" s="36"/>
      <c r="P37" s="13"/>
      <c r="Q37" s="51"/>
      <c r="R37" s="15">
        <f>C37+E37+G37+I37+K37+M37+O37</f>
        <v>91</v>
      </c>
      <c r="S37" s="15"/>
      <c r="U37" s="59"/>
      <c r="X37" s="59"/>
    </row>
    <row r="38" spans="1:24">
      <c r="A38" s="31">
        <v>33</v>
      </c>
      <c r="B38" s="49" t="s">
        <v>104</v>
      </c>
      <c r="C38" s="49"/>
      <c r="D38" s="15"/>
      <c r="E38" s="53"/>
      <c r="F38" s="15"/>
      <c r="G38" s="38">
        <v>91</v>
      </c>
      <c r="H38" s="15">
        <v>7</v>
      </c>
      <c r="I38" s="43"/>
      <c r="J38" s="15"/>
      <c r="K38" s="36"/>
      <c r="L38" s="15"/>
      <c r="M38" s="12"/>
      <c r="N38" s="13"/>
      <c r="O38" s="36"/>
      <c r="P38" s="15"/>
      <c r="Q38" s="50"/>
      <c r="R38" s="15">
        <f>C38+E38+G38+I38+K38+M38+O38</f>
        <v>91</v>
      </c>
      <c r="S38" s="15"/>
      <c r="U38" s="48"/>
      <c r="X38" s="48"/>
    </row>
    <row r="39" spans="1:24">
      <c r="A39" s="31">
        <v>34</v>
      </c>
      <c r="B39" s="49" t="s">
        <v>76</v>
      </c>
      <c r="C39" s="49"/>
      <c r="D39" s="15"/>
      <c r="E39" s="53">
        <v>92</v>
      </c>
      <c r="F39" s="15">
        <v>11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1"/>
      <c r="R39" s="15">
        <f>C39+E39+G39+I39+K39+M39+O39</f>
        <v>92</v>
      </c>
      <c r="S39" s="15"/>
      <c r="U39" s="48"/>
      <c r="X39" s="48"/>
    </row>
    <row r="40" spans="1:24">
      <c r="A40" s="31">
        <v>35</v>
      </c>
      <c r="B40" s="49" t="s">
        <v>105</v>
      </c>
      <c r="C40" s="49"/>
      <c r="D40" s="15"/>
      <c r="E40" s="53"/>
      <c r="F40" s="15"/>
      <c r="G40" s="38">
        <v>92</v>
      </c>
      <c r="H40" s="15">
        <v>10</v>
      </c>
      <c r="I40" s="43"/>
      <c r="J40" s="15"/>
      <c r="K40" s="36"/>
      <c r="L40" s="15"/>
      <c r="M40" s="12"/>
      <c r="N40" s="13"/>
      <c r="O40" s="36"/>
      <c r="P40" s="15"/>
      <c r="Q40" s="50"/>
      <c r="R40" s="15">
        <f>C40+E40+G40+I40+K40+M40+O40</f>
        <v>92</v>
      </c>
      <c r="S40" s="15"/>
      <c r="U40" s="48"/>
      <c r="X40" s="48"/>
    </row>
    <row r="41" spans="1:24">
      <c r="A41" s="31">
        <v>36</v>
      </c>
      <c r="B41" s="49" t="s">
        <v>46</v>
      </c>
      <c r="C41" s="49">
        <v>96</v>
      </c>
      <c r="D41" s="15">
        <v>11</v>
      </c>
      <c r="E41" s="52"/>
      <c r="F41" s="15"/>
      <c r="G41" s="53"/>
      <c r="H41" s="53"/>
      <c r="I41" s="43"/>
      <c r="J41" s="15"/>
      <c r="K41" s="36"/>
      <c r="L41" s="13"/>
      <c r="M41" s="12"/>
      <c r="N41" s="15"/>
      <c r="O41" s="36"/>
      <c r="P41" s="15"/>
      <c r="Q41" s="51"/>
      <c r="R41" s="15">
        <f>C41+E41+G41+I41+K41+M41+O41</f>
        <v>96</v>
      </c>
      <c r="S41" s="15"/>
      <c r="U41" s="54"/>
      <c r="X41" s="54"/>
    </row>
    <row r="42" spans="1:24">
      <c r="A42" s="31">
        <v>37</v>
      </c>
      <c r="B42" s="49" t="s">
        <v>106</v>
      </c>
      <c r="C42" s="49"/>
      <c r="D42" s="15"/>
      <c r="E42" s="53"/>
      <c r="F42" s="15"/>
      <c r="G42" s="38">
        <v>96</v>
      </c>
      <c r="H42" s="15">
        <v>12</v>
      </c>
      <c r="I42" s="43"/>
      <c r="J42" s="15"/>
      <c r="K42" s="36"/>
      <c r="L42" s="15"/>
      <c r="M42" s="12"/>
      <c r="N42" s="13"/>
      <c r="O42" s="36"/>
      <c r="P42" s="15"/>
      <c r="Q42" s="50"/>
      <c r="R42" s="15">
        <f>C42+E42+G42+I42+K42+M42+O42</f>
        <v>96</v>
      </c>
      <c r="S42" s="15"/>
      <c r="U42" s="48"/>
      <c r="X42" s="48"/>
    </row>
    <row r="43" spans="1:24">
      <c r="A43" s="31">
        <v>38</v>
      </c>
      <c r="B43" s="49" t="s">
        <v>107</v>
      </c>
      <c r="C43" s="49"/>
      <c r="D43" s="15"/>
      <c r="E43" s="53"/>
      <c r="F43" s="15"/>
      <c r="G43" s="38">
        <v>96</v>
      </c>
      <c r="H43" s="15">
        <v>13</v>
      </c>
      <c r="I43" s="43"/>
      <c r="J43" s="15"/>
      <c r="K43" s="36"/>
      <c r="L43" s="15"/>
      <c r="M43" s="12"/>
      <c r="N43" s="13"/>
      <c r="O43" s="36"/>
      <c r="P43" s="15"/>
      <c r="Q43" s="50"/>
      <c r="R43" s="15">
        <f>C43+E43+G43+I43+K43+M43+O43</f>
        <v>96</v>
      </c>
      <c r="S43" s="15"/>
      <c r="U43" s="54"/>
      <c r="X43" s="54"/>
    </row>
    <row r="44" spans="1:24">
      <c r="A44" s="31">
        <v>39</v>
      </c>
      <c r="B44" s="49" t="s">
        <v>49</v>
      </c>
      <c r="C44" s="49">
        <v>97</v>
      </c>
      <c r="D44" s="15">
        <v>14</v>
      </c>
      <c r="E44" s="36"/>
      <c r="F44" s="15"/>
      <c r="G44" s="53"/>
      <c r="H44" s="53"/>
      <c r="I44" s="43"/>
      <c r="J44" s="15"/>
      <c r="K44" s="36"/>
      <c r="L44" s="13"/>
      <c r="M44" s="12"/>
      <c r="N44" s="15"/>
      <c r="O44" s="36"/>
      <c r="P44" s="15"/>
      <c r="Q44" s="51"/>
      <c r="R44" s="15">
        <f>C44+E44+G44+I44+K44+M44+O44</f>
        <v>97</v>
      </c>
      <c r="S44" s="15"/>
      <c r="U44" s="54"/>
      <c r="X44" s="54"/>
    </row>
    <row r="45" spans="1:24">
      <c r="A45" s="31">
        <v>40</v>
      </c>
      <c r="B45" s="49" t="s">
        <v>50</v>
      </c>
      <c r="C45" s="49">
        <v>97</v>
      </c>
      <c r="D45" s="15">
        <v>15</v>
      </c>
      <c r="E45" s="36"/>
      <c r="F45" s="15"/>
      <c r="G45" s="53"/>
      <c r="H45" s="53"/>
      <c r="I45" s="43"/>
      <c r="J45" s="15"/>
      <c r="K45" s="36"/>
      <c r="L45" s="13"/>
      <c r="M45" s="12"/>
      <c r="N45" s="15"/>
      <c r="O45" s="36"/>
      <c r="P45" s="15"/>
      <c r="Q45" s="51"/>
      <c r="R45" s="15">
        <f>C45+E45+G45+I45+K45+M45+O45</f>
        <v>97</v>
      </c>
      <c r="S45" s="15"/>
      <c r="U45" s="54"/>
      <c r="X45" s="54"/>
    </row>
    <row r="46" spans="1:24">
      <c r="A46" s="31">
        <v>41</v>
      </c>
      <c r="B46" s="49" t="s">
        <v>80</v>
      </c>
      <c r="C46" s="49"/>
      <c r="D46" s="15"/>
      <c r="E46" s="53">
        <v>98</v>
      </c>
      <c r="F46" s="15">
        <v>16</v>
      </c>
      <c r="G46" s="38"/>
      <c r="H46" s="15"/>
      <c r="I46" s="43"/>
      <c r="J46" s="15"/>
      <c r="K46" s="36"/>
      <c r="L46" s="15"/>
      <c r="M46" s="36"/>
      <c r="N46" s="15"/>
      <c r="O46" s="36"/>
      <c r="P46" s="15"/>
      <c r="Q46" s="50"/>
      <c r="R46" s="15">
        <f>C46+E46+G46+I46+K46+M46+O46</f>
        <v>98</v>
      </c>
      <c r="S46" s="15"/>
      <c r="U46" s="54"/>
      <c r="X46" s="54"/>
    </row>
    <row r="47" spans="1:24">
      <c r="A47" s="31">
        <v>42</v>
      </c>
      <c r="B47" s="49" t="s">
        <v>108</v>
      </c>
      <c r="C47" s="49"/>
      <c r="D47" s="15"/>
      <c r="E47" s="53"/>
      <c r="F47" s="15"/>
      <c r="G47" s="38">
        <v>99</v>
      </c>
      <c r="H47" s="15">
        <v>16</v>
      </c>
      <c r="I47" s="43"/>
      <c r="J47" s="15"/>
      <c r="K47" s="36"/>
      <c r="L47" s="15"/>
      <c r="M47" s="12"/>
      <c r="N47" s="13"/>
      <c r="O47" s="36"/>
      <c r="P47" s="15"/>
      <c r="Q47" s="50"/>
      <c r="R47" s="15">
        <f>C47+E47+G47+I47+K47+M47+O47</f>
        <v>99</v>
      </c>
      <c r="S47" s="15"/>
      <c r="U47" s="54"/>
      <c r="X47" s="54"/>
    </row>
    <row r="48" spans="1:24">
      <c r="A48" s="31">
        <v>45</v>
      </c>
      <c r="B48" s="49" t="s">
        <v>109</v>
      </c>
      <c r="C48" s="49"/>
      <c r="D48" s="15"/>
      <c r="E48" s="53"/>
      <c r="F48" s="15"/>
      <c r="G48" s="38">
        <v>99</v>
      </c>
      <c r="H48" s="15">
        <v>17</v>
      </c>
      <c r="I48" s="43"/>
      <c r="J48" s="15"/>
      <c r="K48" s="36"/>
      <c r="L48" s="15"/>
      <c r="M48" s="12"/>
      <c r="N48" s="13"/>
      <c r="O48" s="36"/>
      <c r="P48" s="15"/>
      <c r="Q48" s="50"/>
      <c r="R48" s="15">
        <f>C48+E48+G48+I48+K48+M48+O48</f>
        <v>99</v>
      </c>
      <c r="S48" s="15"/>
      <c r="U48" s="48"/>
      <c r="X48" s="48"/>
    </row>
    <row r="49" spans="1:19">
      <c r="A49" s="31">
        <v>46</v>
      </c>
      <c r="B49" s="49" t="s">
        <v>81</v>
      </c>
      <c r="C49" s="49"/>
      <c r="D49" s="15"/>
      <c r="E49" s="53">
        <v>100</v>
      </c>
      <c r="F49" s="15">
        <v>20</v>
      </c>
      <c r="G49" s="36"/>
      <c r="H49" s="15"/>
      <c r="I49" s="43"/>
      <c r="J49" s="15"/>
      <c r="K49" s="36"/>
      <c r="L49" s="15"/>
      <c r="M49" s="36"/>
      <c r="N49" s="15"/>
      <c r="O49" s="36"/>
      <c r="P49" s="13"/>
      <c r="Q49" s="51"/>
      <c r="R49" s="15">
        <f>C49+E49+G49+I49+K49+M49+O49</f>
        <v>100</v>
      </c>
      <c r="S49" s="15"/>
    </row>
    <row r="50" spans="1:19">
      <c r="A50" s="31">
        <v>47</v>
      </c>
      <c r="B50" s="49" t="s">
        <v>110</v>
      </c>
      <c r="C50" s="49"/>
      <c r="D50" s="15"/>
      <c r="E50" s="53"/>
      <c r="F50" s="15"/>
      <c r="G50" s="38">
        <v>103</v>
      </c>
      <c r="H50" s="15">
        <v>22</v>
      </c>
      <c r="I50" s="43"/>
      <c r="J50" s="15"/>
      <c r="K50" s="36"/>
      <c r="L50" s="15"/>
      <c r="M50" s="12"/>
      <c r="N50" s="13"/>
      <c r="O50" s="36"/>
      <c r="P50" s="15"/>
      <c r="Q50" s="50"/>
      <c r="R50" s="15">
        <f>C50+E50+G50+I50+K50+M50+O50</f>
        <v>103</v>
      </c>
      <c r="S50" s="15"/>
    </row>
    <row r="51" spans="1:19">
      <c r="A51" s="31">
        <v>48</v>
      </c>
      <c r="B51" s="49" t="s">
        <v>55</v>
      </c>
      <c r="C51" s="49">
        <v>106</v>
      </c>
      <c r="D51" s="15">
        <v>21</v>
      </c>
      <c r="E51" s="36"/>
      <c r="F51" s="15"/>
      <c r="G51" s="53"/>
      <c r="H51" s="53"/>
      <c r="I51" s="43"/>
      <c r="J51" s="15"/>
      <c r="K51" s="36"/>
      <c r="L51" s="13"/>
      <c r="M51" s="12"/>
      <c r="N51" s="15"/>
      <c r="O51" s="36"/>
      <c r="P51" s="15"/>
      <c r="Q51" s="51"/>
      <c r="R51" s="15">
        <f>C51+E51+G51+I51+K51+M51+O51</f>
        <v>106</v>
      </c>
      <c r="S51" s="15"/>
    </row>
    <row r="52" spans="1:19">
      <c r="A52" s="31">
        <v>49</v>
      </c>
      <c r="B52" s="49" t="s">
        <v>82</v>
      </c>
      <c r="C52" s="49"/>
      <c r="D52" s="15"/>
      <c r="E52" s="36">
        <v>109</v>
      </c>
      <c r="F52" s="15">
        <v>23</v>
      </c>
      <c r="G52" s="39"/>
      <c r="H52" s="15"/>
      <c r="I52" s="43"/>
      <c r="J52" s="15"/>
      <c r="K52" s="36"/>
      <c r="L52" s="15"/>
      <c r="M52" s="36"/>
      <c r="N52" s="15"/>
      <c r="O52" s="36"/>
      <c r="P52" s="13"/>
      <c r="Q52" s="51"/>
      <c r="R52" s="15">
        <f>C52+E52+G52+I52+K52+M52+O52</f>
        <v>109</v>
      </c>
      <c r="S52" s="15"/>
    </row>
    <row r="53" spans="1:19">
      <c r="A53" s="31">
        <v>50</v>
      </c>
      <c r="B53" s="49" t="s">
        <v>111</v>
      </c>
      <c r="C53" s="49"/>
      <c r="D53" s="15"/>
      <c r="E53" s="53"/>
      <c r="F53" s="15"/>
      <c r="G53" s="38">
        <v>111</v>
      </c>
      <c r="H53" s="15">
        <v>25</v>
      </c>
      <c r="I53" s="43"/>
      <c r="J53" s="15"/>
      <c r="K53" s="36"/>
      <c r="L53" s="15"/>
      <c r="M53" s="12"/>
      <c r="N53" s="13"/>
      <c r="O53" s="36"/>
      <c r="P53" s="15"/>
      <c r="Q53" s="50"/>
      <c r="R53" s="15">
        <f>C53+E53+G53+I53+K53+M53+O53</f>
        <v>111</v>
      </c>
      <c r="S53" s="15"/>
    </row>
    <row r="54" spans="1:19">
      <c r="A54" s="31">
        <v>51</v>
      </c>
      <c r="B54" s="49" t="s">
        <v>88</v>
      </c>
      <c r="C54" s="49"/>
      <c r="D54" s="15"/>
      <c r="E54" s="53"/>
      <c r="F54" s="15"/>
      <c r="G54" s="38">
        <v>111</v>
      </c>
      <c r="H54" s="15">
        <v>26</v>
      </c>
      <c r="I54" s="43"/>
      <c r="J54" s="15"/>
      <c r="K54" s="36"/>
      <c r="L54" s="15"/>
      <c r="M54" s="12"/>
      <c r="N54" s="13"/>
      <c r="O54" s="36"/>
      <c r="P54" s="15"/>
      <c r="Q54" s="50"/>
      <c r="R54" s="15">
        <f>C54+E54+G54+I54+K54+M54+O54</f>
        <v>111</v>
      </c>
      <c r="S54" s="15"/>
    </row>
    <row r="55" spans="1:19">
      <c r="A55" s="31">
        <v>52</v>
      </c>
      <c r="B55" s="49" t="s">
        <v>58</v>
      </c>
      <c r="C55" s="49">
        <v>112</v>
      </c>
      <c r="D55" s="15">
        <v>24</v>
      </c>
      <c r="E55" s="36"/>
      <c r="F55" s="15"/>
      <c r="G55" s="53"/>
      <c r="H55" s="53"/>
      <c r="I55" s="43"/>
      <c r="J55" s="15"/>
      <c r="K55" s="36"/>
      <c r="L55" s="13"/>
      <c r="M55" s="12"/>
      <c r="N55" s="15"/>
      <c r="O55" s="36"/>
      <c r="P55" s="15"/>
      <c r="Q55" s="51"/>
      <c r="R55" s="15">
        <f>C55+E55+G55+I55+K55+M55+O55</f>
        <v>112</v>
      </c>
      <c r="S55" s="15"/>
    </row>
    <row r="56" spans="1:19">
      <c r="A56" s="31">
        <v>53</v>
      </c>
      <c r="B56" s="49" t="s">
        <v>59</v>
      </c>
      <c r="C56" s="49">
        <v>116</v>
      </c>
      <c r="D56" s="15">
        <v>25</v>
      </c>
      <c r="E56" s="36"/>
      <c r="F56" s="15"/>
      <c r="G56" s="53"/>
      <c r="H56" s="53"/>
      <c r="I56" s="43"/>
      <c r="J56" s="15"/>
      <c r="K56" s="36"/>
      <c r="L56" s="13"/>
      <c r="M56" s="12"/>
      <c r="N56" s="15"/>
      <c r="O56" s="36"/>
      <c r="P56" s="15"/>
      <c r="Q56" s="51"/>
      <c r="R56" s="15">
        <f>C56+E56+G56+I56+K56+M56+O56</f>
        <v>116</v>
      </c>
      <c r="S56" s="15"/>
    </row>
    <row r="57" spans="1:19">
      <c r="A57" s="31">
        <v>54</v>
      </c>
      <c r="B57" s="49" t="s">
        <v>61</v>
      </c>
      <c r="C57" s="49">
        <v>117</v>
      </c>
      <c r="D57" s="15">
        <v>27</v>
      </c>
      <c r="E57" s="53"/>
      <c r="F57" s="15"/>
      <c r="G57" s="53"/>
      <c r="H57" s="53"/>
      <c r="I57" s="43"/>
      <c r="J57" s="15"/>
      <c r="K57" s="36"/>
      <c r="L57" s="13"/>
      <c r="M57" s="12"/>
      <c r="N57" s="15"/>
      <c r="O57" s="36"/>
      <c r="P57" s="15"/>
      <c r="Q57" s="51"/>
      <c r="R57" s="15">
        <f>C57+E57+G57+I57+K57+M57+O57</f>
        <v>117</v>
      </c>
      <c r="S57" s="15"/>
    </row>
    <row r="58" spans="1:19">
      <c r="B58" s="61"/>
      <c r="C58" s="61"/>
      <c r="D58" s="62"/>
      <c r="E58" s="63"/>
      <c r="F58" s="62"/>
      <c r="G58" s="64"/>
      <c r="H58" s="62"/>
      <c r="I58" s="65"/>
      <c r="J58" s="62"/>
      <c r="K58" s="66"/>
      <c r="L58" s="62"/>
      <c r="M58" s="67"/>
      <c r="N58" s="68"/>
      <c r="O58" s="66"/>
      <c r="P58" s="62"/>
      <c r="Q58" s="69"/>
      <c r="R58" s="62"/>
      <c r="S58" s="62"/>
    </row>
    <row r="59" spans="1:19">
      <c r="B59" s="61"/>
      <c r="C59" s="61"/>
      <c r="D59" s="62"/>
      <c r="E59" s="63"/>
      <c r="F59" s="62"/>
      <c r="G59" s="64"/>
      <c r="H59" s="62"/>
      <c r="I59" s="65"/>
      <c r="J59" s="62"/>
      <c r="K59" s="66"/>
      <c r="L59" s="62"/>
      <c r="M59" s="67"/>
      <c r="N59" s="68"/>
      <c r="O59" s="66"/>
      <c r="P59" s="62"/>
      <c r="Q59" s="69"/>
      <c r="R59" s="62"/>
      <c r="S59" s="62"/>
    </row>
    <row r="61" spans="1:19">
      <c r="B61" s="30" t="s">
        <v>32</v>
      </c>
      <c r="C61" s="1">
        <f>26*11500+13*2000</f>
        <v>325000</v>
      </c>
      <c r="E61" s="1">
        <f>21*11500+10*2000</f>
        <v>261500</v>
      </c>
      <c r="G61" s="1">
        <f>27*11500+8*2000+4*14000</f>
        <v>382500</v>
      </c>
      <c r="I61" s="1">
        <f>17*11500+10*2000</f>
        <v>215500</v>
      </c>
      <c r="K61" s="1">
        <f>18*11500+7*2000+3*14000</f>
        <v>263000</v>
      </c>
      <c r="M61" s="1">
        <f>14*11500+6*2000+14000</f>
        <v>187000</v>
      </c>
      <c r="O61" s="1">
        <f>11*11500+3*2+14000</f>
        <v>140506</v>
      </c>
    </row>
    <row r="62" spans="1:19">
      <c r="B62" s="30" t="s">
        <v>23</v>
      </c>
      <c r="C62" s="1" t="s">
        <v>31</v>
      </c>
      <c r="E62" s="1" t="s">
        <v>28</v>
      </c>
      <c r="G62" s="1" t="s">
        <v>30</v>
      </c>
      <c r="I62" s="1" t="s">
        <v>28</v>
      </c>
      <c r="K62" s="1" t="s">
        <v>27</v>
      </c>
      <c r="M62" s="1" t="s">
        <v>26</v>
      </c>
      <c r="O62" s="1" t="s">
        <v>22</v>
      </c>
    </row>
    <row r="63" spans="1:19">
      <c r="B63" s="30" t="s">
        <v>24</v>
      </c>
      <c r="G63" s="1" t="s">
        <v>29</v>
      </c>
      <c r="K63" s="1" t="s">
        <v>22</v>
      </c>
      <c r="M63" s="1" t="s">
        <v>25</v>
      </c>
      <c r="O63" s="1" t="s">
        <v>25</v>
      </c>
    </row>
    <row r="65" spans="2:2">
      <c r="B65" s="30" t="s">
        <v>34</v>
      </c>
    </row>
    <row r="66" spans="2:2">
      <c r="B66" s="30" t="s">
        <v>33</v>
      </c>
    </row>
    <row r="68" spans="2:2">
      <c r="B68" s="30" t="s">
        <v>35</v>
      </c>
    </row>
  </sheetData>
  <sortState xmlns:xlrd2="http://schemas.microsoft.com/office/spreadsheetml/2017/richdata2" ref="B30:R57">
    <sortCondition ref="R30:R57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4E55-A4C5-4291-AD65-9799203ED67E}">
  <dimension ref="A1:AGJ14"/>
  <sheetViews>
    <sheetView zoomScale="72" zoomScaleNormal="72" workbookViewId="0">
      <selection activeCell="O21" sqref="O21"/>
    </sheetView>
  </sheetViews>
  <sheetFormatPr defaultRowHeight="15.6"/>
  <cols>
    <col min="1" max="1" width="2.109375" style="20" bestFit="1" customWidth="1"/>
    <col min="2" max="2" width="32.33203125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33203125" style="1" bestFit="1" customWidth="1"/>
    <col min="10" max="10" width="4.33203125" style="1" bestFit="1" customWidth="1"/>
    <col min="11" max="11" width="6.886718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6640625" style="1" bestFit="1" customWidth="1"/>
    <col min="19" max="19" width="9.109375" style="1" customWidth="1"/>
    <col min="20" max="32" width="11.5546875" style="1" customWidth="1"/>
    <col min="33" max="71" width="11.5546875" style="14" customWidth="1"/>
    <col min="72" max="72" width="45.21875" style="14" customWidth="1"/>
    <col min="73" max="73" width="8.33203125" style="14" customWidth="1"/>
    <col min="74" max="75" width="4.44140625" style="14" customWidth="1"/>
    <col min="76" max="76" width="8.7773437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9.6640625" style="14" customWidth="1"/>
    <col min="86" max="86" width="5.33203125" style="14" customWidth="1"/>
    <col min="87" max="87" width="4.44140625" style="14" customWidth="1"/>
    <col min="88" max="88" width="8.77734375" style="14" customWidth="1"/>
    <col min="89" max="90" width="4.44140625" style="14" customWidth="1"/>
    <col min="91" max="91" width="7.21875" style="14" customWidth="1"/>
    <col min="92" max="93" width="4.77734375" style="14" customWidth="1"/>
    <col min="94" max="94" width="4.44140625" style="14" customWidth="1"/>
    <col min="95" max="95" width="7.44140625" style="14" customWidth="1"/>
    <col min="96" max="96" width="9.109375" style="14" customWidth="1"/>
    <col min="97" max="327" width="11.5546875" style="14" customWidth="1"/>
    <col min="328" max="328" width="45.21875" style="14" customWidth="1"/>
    <col min="329" max="329" width="8.33203125" style="14" customWidth="1"/>
    <col min="330" max="331" width="4.44140625" style="14" customWidth="1"/>
    <col min="332" max="332" width="8.7773437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9.6640625" style="14" customWidth="1"/>
    <col min="342" max="342" width="5.33203125" style="14" customWidth="1"/>
    <col min="343" max="343" width="4.44140625" style="14" customWidth="1"/>
    <col min="344" max="344" width="8.77734375" style="14" customWidth="1"/>
    <col min="345" max="346" width="4.44140625" style="14" customWidth="1"/>
    <col min="347" max="347" width="7.21875" style="14" customWidth="1"/>
    <col min="348" max="349" width="4.77734375" style="14" customWidth="1"/>
    <col min="350" max="350" width="4.44140625" style="14" customWidth="1"/>
    <col min="351" max="351" width="7.44140625" style="14" customWidth="1"/>
    <col min="352" max="352" width="9.109375" style="14" customWidth="1"/>
    <col min="353" max="583" width="11.5546875" style="14" customWidth="1"/>
    <col min="584" max="584" width="45.21875" style="14" customWidth="1"/>
    <col min="585" max="585" width="8.33203125" style="14" customWidth="1"/>
    <col min="586" max="587" width="4.44140625" style="14" customWidth="1"/>
    <col min="588" max="588" width="8.7773437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9.6640625" style="14" customWidth="1"/>
    <col min="598" max="598" width="5.33203125" style="14" customWidth="1"/>
    <col min="599" max="599" width="4.44140625" style="14" customWidth="1"/>
    <col min="600" max="600" width="8.77734375" style="14" customWidth="1"/>
    <col min="601" max="602" width="4.44140625" style="14" customWidth="1"/>
    <col min="603" max="603" width="7.21875" style="14" customWidth="1"/>
    <col min="604" max="605" width="4.77734375" style="14" customWidth="1"/>
    <col min="606" max="606" width="4.44140625" style="14" customWidth="1"/>
    <col min="607" max="607" width="7.44140625" style="14" customWidth="1"/>
    <col min="608" max="608" width="9.109375" style="14" customWidth="1"/>
    <col min="609" max="839" width="11.5546875" style="14" customWidth="1"/>
    <col min="840" max="840" width="45.21875" style="14" customWidth="1"/>
    <col min="841" max="841" width="8.33203125" style="14" customWidth="1"/>
    <col min="842" max="843" width="4.44140625" style="14" customWidth="1"/>
    <col min="844" max="844" width="8.7773437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9.6640625" style="14" customWidth="1"/>
    <col min="854" max="854" width="5.33203125" style="14" customWidth="1"/>
    <col min="855" max="855" width="4.44140625" style="14" customWidth="1"/>
    <col min="856" max="856" width="8.77734375" style="14" customWidth="1"/>
    <col min="857" max="858" width="4.44140625" style="14" customWidth="1"/>
    <col min="859" max="859" width="7.21875" style="14" customWidth="1"/>
    <col min="860" max="861" width="4.77734375" style="14" customWidth="1"/>
    <col min="862" max="862" width="4.44140625" style="14" customWidth="1"/>
    <col min="863" max="863" width="7.44140625" style="14" customWidth="1"/>
    <col min="864" max="864" width="9.109375" style="14" customWidth="1"/>
    <col min="865" max="868" width="11.5546875" style="14" customWidth="1"/>
    <col min="869" max="960" width="8.44140625" style="20" customWidth="1"/>
    <col min="961" max="16384" width="8.88671875" style="20"/>
  </cols>
  <sheetData>
    <row r="1" spans="1:24">
      <c r="B1" s="2" t="s">
        <v>5</v>
      </c>
      <c r="C1" s="3" t="s">
        <v>62</v>
      </c>
      <c r="D1" s="33"/>
      <c r="E1" s="3" t="s">
        <v>8</v>
      </c>
      <c r="F1" s="3"/>
      <c r="G1" s="3" t="s">
        <v>101</v>
      </c>
      <c r="H1" s="3"/>
      <c r="I1" s="3" t="s">
        <v>9</v>
      </c>
      <c r="J1" s="3"/>
      <c r="K1" s="3" t="s">
        <v>10</v>
      </c>
      <c r="L1" s="3"/>
      <c r="M1" s="3" t="s">
        <v>11</v>
      </c>
      <c r="N1" s="3"/>
      <c r="O1" s="3" t="s">
        <v>12</v>
      </c>
      <c r="P1" s="3"/>
      <c r="Q1" s="19"/>
      <c r="R1" s="4" t="s">
        <v>0</v>
      </c>
      <c r="S1" s="3" t="s">
        <v>1</v>
      </c>
    </row>
    <row r="2" spans="1:24">
      <c r="B2" s="21">
        <v>2022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4">
      <c r="B3" s="23" t="s">
        <v>16</v>
      </c>
      <c r="C3" s="16" t="s">
        <v>14</v>
      </c>
      <c r="D3" s="32" t="s">
        <v>2</v>
      </c>
      <c r="E3" s="16" t="s">
        <v>14</v>
      </c>
      <c r="F3" s="16" t="s">
        <v>2</v>
      </c>
      <c r="G3" s="16" t="s">
        <v>14</v>
      </c>
      <c r="H3" s="5" t="s">
        <v>2</v>
      </c>
      <c r="I3" s="16" t="s">
        <v>14</v>
      </c>
      <c r="J3" s="5" t="s">
        <v>2</v>
      </c>
      <c r="K3" s="16" t="s">
        <v>14</v>
      </c>
      <c r="L3" s="5" t="s">
        <v>2</v>
      </c>
      <c r="M3" s="16" t="s">
        <v>14</v>
      </c>
      <c r="N3" s="5" t="s">
        <v>2</v>
      </c>
      <c r="O3" s="16" t="s">
        <v>14</v>
      </c>
      <c r="P3" s="5" t="s">
        <v>2</v>
      </c>
      <c r="Q3" s="10"/>
      <c r="R3" s="11" t="s">
        <v>3</v>
      </c>
      <c r="S3" s="11" t="s">
        <v>4</v>
      </c>
    </row>
    <row r="4" spans="1:24">
      <c r="A4" s="20">
        <v>1</v>
      </c>
      <c r="B4" s="49" t="s">
        <v>91</v>
      </c>
      <c r="C4" s="49">
        <v>30</v>
      </c>
      <c r="D4" s="13">
        <v>2</v>
      </c>
      <c r="E4" s="36">
        <v>26</v>
      </c>
      <c r="F4" s="15">
        <v>4</v>
      </c>
      <c r="G4" s="36">
        <v>32</v>
      </c>
      <c r="H4" s="13">
        <v>2</v>
      </c>
      <c r="I4" s="36"/>
      <c r="J4" s="13"/>
      <c r="K4" s="12"/>
      <c r="L4" s="13"/>
      <c r="M4" s="12"/>
      <c r="N4" s="13"/>
      <c r="O4" s="12"/>
      <c r="P4" s="13"/>
      <c r="Q4" s="29"/>
      <c r="R4" s="26">
        <f>C4+E4+G4+I4+M4+O4</f>
        <v>88</v>
      </c>
      <c r="S4" s="13" t="s">
        <v>21</v>
      </c>
    </row>
    <row r="5" spans="1:24" ht="6.6" customHeight="1">
      <c r="S5" s="13"/>
      <c r="W5" s="48">
        <v>2</v>
      </c>
      <c r="X5" s="48"/>
    </row>
    <row r="6" spans="1:24">
      <c r="A6" s="20">
        <v>2</v>
      </c>
      <c r="B6" s="56" t="s">
        <v>87</v>
      </c>
      <c r="C6" s="25"/>
      <c r="D6" s="13"/>
      <c r="E6" s="36">
        <v>33</v>
      </c>
      <c r="F6" s="13">
        <v>1</v>
      </c>
      <c r="G6" s="37">
        <v>35</v>
      </c>
      <c r="H6" s="13">
        <v>1</v>
      </c>
      <c r="I6" s="36"/>
      <c r="J6" s="13"/>
      <c r="K6" s="12"/>
      <c r="L6" s="13"/>
      <c r="M6" s="12"/>
      <c r="N6" s="13"/>
      <c r="O6" s="12"/>
      <c r="P6" s="13"/>
      <c r="Q6" s="29"/>
      <c r="R6" s="26">
        <f>C6+E6+G6+I6+K6+M6+O6</f>
        <v>68</v>
      </c>
      <c r="S6" s="13"/>
    </row>
    <row r="7" spans="1:24">
      <c r="A7" s="20">
        <v>3</v>
      </c>
      <c r="B7" s="56" t="s">
        <v>89</v>
      </c>
      <c r="C7" s="25"/>
      <c r="D7" s="13"/>
      <c r="E7" s="36">
        <v>32</v>
      </c>
      <c r="F7" s="13">
        <v>2</v>
      </c>
      <c r="G7" s="37">
        <v>27</v>
      </c>
      <c r="H7" s="15">
        <v>4</v>
      </c>
      <c r="I7" s="36"/>
      <c r="J7" s="13"/>
      <c r="K7" s="12"/>
      <c r="L7" s="13"/>
      <c r="M7" s="12"/>
      <c r="N7" s="13"/>
      <c r="O7" s="12"/>
      <c r="P7" s="13"/>
      <c r="Q7" s="29"/>
      <c r="R7" s="26">
        <f>C7+E7+G7+I7+K7+M7+O7</f>
        <v>59</v>
      </c>
      <c r="S7" s="13"/>
    </row>
    <row r="8" spans="1:24">
      <c r="A8" s="20">
        <v>4</v>
      </c>
      <c r="B8" s="56" t="s">
        <v>88</v>
      </c>
      <c r="C8" s="25"/>
      <c r="D8" s="13"/>
      <c r="E8" s="36">
        <v>27</v>
      </c>
      <c r="F8" s="13">
        <v>3</v>
      </c>
      <c r="G8" s="37">
        <v>31</v>
      </c>
      <c r="H8" s="13">
        <v>3</v>
      </c>
      <c r="I8" s="36"/>
      <c r="J8" s="13"/>
      <c r="K8" s="12"/>
      <c r="L8" s="13"/>
      <c r="M8" s="12"/>
      <c r="N8" s="13"/>
      <c r="O8" s="12"/>
      <c r="P8" s="13"/>
      <c r="Q8" s="29"/>
      <c r="R8" s="26">
        <f>C8+E8+G8+I8+K8+M8+O8</f>
        <v>58</v>
      </c>
      <c r="S8" s="13"/>
    </row>
    <row r="9" spans="1:24" ht="6.6" customHeight="1"/>
    <row r="10" spans="1:24">
      <c r="A10" s="20">
        <v>5</v>
      </c>
      <c r="B10" s="49" t="s">
        <v>90</v>
      </c>
      <c r="C10" s="49">
        <v>31</v>
      </c>
      <c r="D10" s="13">
        <v>1</v>
      </c>
      <c r="E10" s="12"/>
      <c r="F10" s="13"/>
      <c r="G10" s="17"/>
      <c r="H10" s="18"/>
      <c r="I10" s="36"/>
      <c r="J10" s="13"/>
      <c r="K10" s="12"/>
      <c r="L10" s="13"/>
      <c r="M10" s="36"/>
      <c r="N10" s="15"/>
      <c r="O10" s="12"/>
      <c r="P10" s="13"/>
      <c r="Q10" s="29"/>
      <c r="R10" s="26">
        <f>C10+E10+G10+I10+K10+M10+O10</f>
        <v>31</v>
      </c>
      <c r="S10" s="15"/>
    </row>
    <row r="11" spans="1:24">
      <c r="A11" s="20">
        <v>6</v>
      </c>
      <c r="B11" s="70" t="s">
        <v>108</v>
      </c>
      <c r="C11" s="12"/>
      <c r="D11" s="15"/>
      <c r="E11" s="12"/>
      <c r="F11" s="13"/>
      <c r="G11" s="37">
        <v>26</v>
      </c>
      <c r="H11" s="15">
        <v>5</v>
      </c>
      <c r="I11" s="36"/>
      <c r="J11" s="13"/>
      <c r="K11" s="12"/>
      <c r="L11" s="13"/>
      <c r="M11" s="36"/>
      <c r="N11" s="13"/>
      <c r="O11" s="12"/>
      <c r="P11" s="13"/>
      <c r="Q11" s="29"/>
      <c r="R11" s="26">
        <f>C11+E11+G11+I11+K11+M11+O11</f>
        <v>26</v>
      </c>
      <c r="S11" s="15"/>
    </row>
    <row r="12" spans="1:24">
      <c r="B12" s="36"/>
      <c r="C12" s="12"/>
      <c r="D12" s="15"/>
      <c r="E12" s="12"/>
      <c r="F12" s="13"/>
      <c r="G12" s="17"/>
      <c r="H12" s="18"/>
      <c r="I12" s="36"/>
      <c r="J12" s="13"/>
      <c r="K12" s="12"/>
      <c r="L12" s="13"/>
      <c r="M12" s="36"/>
      <c r="N12" s="15"/>
      <c r="O12" s="12"/>
      <c r="P12" s="13"/>
      <c r="Q12" s="29"/>
      <c r="R12" s="26">
        <f t="shared" ref="R10:R12" si="0">C12+E12+G12+I12+K12+M12+O12</f>
        <v>0</v>
      </c>
      <c r="S12" s="15"/>
    </row>
    <row r="13" spans="1:2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24">
      <c r="B14" s="20"/>
      <c r="C14" s="20"/>
    </row>
  </sheetData>
  <sortState xmlns:xlrd2="http://schemas.microsoft.com/office/spreadsheetml/2017/richdata2" ref="B10:R11">
    <sortCondition descending="1" ref="R10:R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3E2C-7754-4BFC-BAD5-EFF8B9107E73}">
  <dimension ref="A1:AGG17"/>
  <sheetViews>
    <sheetView zoomScale="70" zoomScaleNormal="70" workbookViewId="0">
      <selection activeCell="B15" sqref="B15"/>
    </sheetView>
  </sheetViews>
  <sheetFormatPr defaultRowHeight="15.6"/>
  <cols>
    <col min="1" max="1" width="2" style="20" bestFit="1" customWidth="1"/>
    <col min="2" max="2" width="33.33203125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6.44140625" style="1" bestFit="1" customWidth="1"/>
    <col min="19" max="19" width="9.109375" style="1" bestFit="1" customWidth="1"/>
    <col min="20" max="29" width="11.5546875" style="1" customWidth="1"/>
    <col min="30" max="68" width="11.5546875" style="14" customWidth="1"/>
    <col min="69" max="69" width="45.21875" style="14" customWidth="1"/>
    <col min="70" max="70" width="8.33203125" style="14" customWidth="1"/>
    <col min="71" max="72" width="4.44140625" style="14" customWidth="1"/>
    <col min="73" max="73" width="8.77734375" style="14" customWidth="1"/>
    <col min="74" max="75" width="4.44140625" style="14" customWidth="1"/>
    <col min="76" max="76" width="8.7773437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9.6640625" style="14" customWidth="1"/>
    <col min="83" max="83" width="5.33203125" style="14" customWidth="1"/>
    <col min="84" max="84" width="4.44140625" style="14" customWidth="1"/>
    <col min="85" max="85" width="8.77734375" style="14" customWidth="1"/>
    <col min="86" max="87" width="4.44140625" style="14" customWidth="1"/>
    <col min="88" max="88" width="7.21875" style="14" customWidth="1"/>
    <col min="89" max="90" width="4.77734375" style="14" customWidth="1"/>
    <col min="91" max="91" width="4.44140625" style="14" customWidth="1"/>
    <col min="92" max="92" width="7.44140625" style="14" customWidth="1"/>
    <col min="93" max="93" width="9.109375" style="14" customWidth="1"/>
    <col min="94" max="324" width="11.5546875" style="14" customWidth="1"/>
    <col min="325" max="325" width="45.21875" style="14" customWidth="1"/>
    <col min="326" max="326" width="8.33203125" style="14" customWidth="1"/>
    <col min="327" max="328" width="4.44140625" style="14" customWidth="1"/>
    <col min="329" max="329" width="8.77734375" style="14" customWidth="1"/>
    <col min="330" max="331" width="4.44140625" style="14" customWidth="1"/>
    <col min="332" max="332" width="8.7773437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9.6640625" style="14" customWidth="1"/>
    <col min="339" max="339" width="5.33203125" style="14" customWidth="1"/>
    <col min="340" max="340" width="4.44140625" style="14" customWidth="1"/>
    <col min="341" max="341" width="8.77734375" style="14" customWidth="1"/>
    <col min="342" max="343" width="4.44140625" style="14" customWidth="1"/>
    <col min="344" max="344" width="7.21875" style="14" customWidth="1"/>
    <col min="345" max="346" width="4.77734375" style="14" customWidth="1"/>
    <col min="347" max="347" width="4.44140625" style="14" customWidth="1"/>
    <col min="348" max="348" width="7.44140625" style="14" customWidth="1"/>
    <col min="349" max="349" width="9.109375" style="14" customWidth="1"/>
    <col min="350" max="580" width="11.5546875" style="14" customWidth="1"/>
    <col min="581" max="581" width="45.21875" style="14" customWidth="1"/>
    <col min="582" max="582" width="8.33203125" style="14" customWidth="1"/>
    <col min="583" max="584" width="4.44140625" style="14" customWidth="1"/>
    <col min="585" max="585" width="8.77734375" style="14" customWidth="1"/>
    <col min="586" max="587" width="4.44140625" style="14" customWidth="1"/>
    <col min="588" max="588" width="8.7773437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9.6640625" style="14" customWidth="1"/>
    <col min="595" max="595" width="5.33203125" style="14" customWidth="1"/>
    <col min="596" max="596" width="4.44140625" style="14" customWidth="1"/>
    <col min="597" max="597" width="8.77734375" style="14" customWidth="1"/>
    <col min="598" max="599" width="4.44140625" style="14" customWidth="1"/>
    <col min="600" max="600" width="7.21875" style="14" customWidth="1"/>
    <col min="601" max="602" width="4.77734375" style="14" customWidth="1"/>
    <col min="603" max="603" width="4.44140625" style="14" customWidth="1"/>
    <col min="604" max="604" width="7.44140625" style="14" customWidth="1"/>
    <col min="605" max="605" width="9.109375" style="14" customWidth="1"/>
    <col min="606" max="836" width="11.5546875" style="14" customWidth="1"/>
    <col min="837" max="837" width="45.21875" style="14" customWidth="1"/>
    <col min="838" max="838" width="8.33203125" style="14" customWidth="1"/>
    <col min="839" max="840" width="4.44140625" style="14" customWidth="1"/>
    <col min="841" max="841" width="8.77734375" style="14" customWidth="1"/>
    <col min="842" max="843" width="4.44140625" style="14" customWidth="1"/>
    <col min="844" max="844" width="8.7773437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9.6640625" style="14" customWidth="1"/>
    <col min="851" max="851" width="5.33203125" style="14" customWidth="1"/>
    <col min="852" max="852" width="4.44140625" style="14" customWidth="1"/>
    <col min="853" max="853" width="8.77734375" style="14" customWidth="1"/>
    <col min="854" max="855" width="4.44140625" style="14" customWidth="1"/>
    <col min="856" max="856" width="7.21875" style="14" customWidth="1"/>
    <col min="857" max="858" width="4.77734375" style="14" customWidth="1"/>
    <col min="859" max="859" width="4.44140625" style="14" customWidth="1"/>
    <col min="860" max="860" width="7.44140625" style="14" customWidth="1"/>
    <col min="861" max="861" width="9.109375" style="14" customWidth="1"/>
    <col min="862" max="865" width="11.5546875" style="14" customWidth="1"/>
    <col min="866" max="957" width="8.44140625" style="20" customWidth="1"/>
    <col min="958" max="16384" width="8.88671875" style="20"/>
  </cols>
  <sheetData>
    <row r="1" spans="1:26">
      <c r="B1" s="2" t="s">
        <v>5</v>
      </c>
      <c r="C1" s="3" t="s">
        <v>62</v>
      </c>
      <c r="D1" s="33"/>
      <c r="E1" s="3" t="s">
        <v>8</v>
      </c>
      <c r="F1" s="3"/>
      <c r="G1" s="3" t="s">
        <v>101</v>
      </c>
      <c r="H1" s="3"/>
      <c r="I1" s="3" t="s">
        <v>9</v>
      </c>
      <c r="J1" s="3"/>
      <c r="K1" s="3" t="s">
        <v>10</v>
      </c>
      <c r="L1" s="3"/>
      <c r="M1" s="3" t="s">
        <v>11</v>
      </c>
      <c r="N1" s="3"/>
      <c r="O1" s="3" t="s">
        <v>12</v>
      </c>
      <c r="P1" s="3"/>
      <c r="Q1" s="19"/>
      <c r="R1" s="4" t="s">
        <v>0</v>
      </c>
      <c r="S1" s="3" t="s">
        <v>1</v>
      </c>
    </row>
    <row r="2" spans="1:26">
      <c r="B2" s="21">
        <v>2022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6">
      <c r="B3" s="23" t="s">
        <v>19</v>
      </c>
      <c r="C3" s="16" t="s">
        <v>14</v>
      </c>
      <c r="D3" s="32" t="s">
        <v>2</v>
      </c>
      <c r="E3" s="16" t="s">
        <v>14</v>
      </c>
      <c r="F3" s="16" t="s">
        <v>2</v>
      </c>
      <c r="G3" s="16" t="s">
        <v>14</v>
      </c>
      <c r="H3" s="5" t="s">
        <v>2</v>
      </c>
      <c r="I3" s="16" t="s">
        <v>14</v>
      </c>
      <c r="J3" s="5" t="s">
        <v>2</v>
      </c>
      <c r="K3" s="16" t="s">
        <v>14</v>
      </c>
      <c r="L3" s="5" t="s">
        <v>2</v>
      </c>
      <c r="M3" s="16" t="s">
        <v>14</v>
      </c>
      <c r="N3" s="5" t="s">
        <v>2</v>
      </c>
      <c r="O3" s="16" t="s">
        <v>14</v>
      </c>
      <c r="P3" s="5" t="s">
        <v>2</v>
      </c>
      <c r="Q3" s="10"/>
      <c r="R3" s="40" t="s">
        <v>3</v>
      </c>
      <c r="S3" s="11" t="s">
        <v>4</v>
      </c>
      <c r="T3" s="22"/>
    </row>
    <row r="4" spans="1:26">
      <c r="A4" s="20">
        <v>1</v>
      </c>
      <c r="B4" s="49" t="s">
        <v>56</v>
      </c>
      <c r="C4" s="49">
        <v>29</v>
      </c>
      <c r="D4" s="13">
        <v>3</v>
      </c>
      <c r="E4" s="36">
        <v>40</v>
      </c>
      <c r="F4" s="13">
        <v>1</v>
      </c>
      <c r="G4" s="36">
        <v>31</v>
      </c>
      <c r="H4" s="13">
        <v>1</v>
      </c>
      <c r="I4" s="36"/>
      <c r="J4" s="13"/>
      <c r="K4" s="36"/>
      <c r="L4" s="13"/>
      <c r="M4" s="12"/>
      <c r="N4" s="13"/>
      <c r="O4" s="12"/>
      <c r="P4" s="13"/>
      <c r="Q4" s="29"/>
      <c r="R4" s="39">
        <f>C4+E4+G4+I4+K4+M4+O4</f>
        <v>100</v>
      </c>
      <c r="S4" s="42" t="s">
        <v>21</v>
      </c>
      <c r="T4" s="22"/>
    </row>
    <row r="5" spans="1:26">
      <c r="A5" s="20">
        <v>2</v>
      </c>
      <c r="B5" s="49" t="s">
        <v>72</v>
      </c>
      <c r="C5" s="49">
        <v>23</v>
      </c>
      <c r="D5" s="15">
        <v>4</v>
      </c>
      <c r="E5" s="36">
        <v>32</v>
      </c>
      <c r="F5" s="13">
        <v>3</v>
      </c>
      <c r="G5" s="37">
        <v>27</v>
      </c>
      <c r="H5" s="13">
        <v>2</v>
      </c>
      <c r="I5" s="12"/>
      <c r="J5" s="13"/>
      <c r="K5" s="12"/>
      <c r="L5" s="13"/>
      <c r="M5" s="12"/>
      <c r="N5" s="13"/>
      <c r="O5" s="12"/>
      <c r="P5" s="13"/>
      <c r="Q5" s="29"/>
      <c r="R5" s="39">
        <f>C5+E5+G5+I5+K5+M5+O5</f>
        <v>82</v>
      </c>
      <c r="S5" s="41"/>
      <c r="T5" s="22"/>
    </row>
    <row r="6" spans="1:26" ht="7.2" customHeight="1">
      <c r="B6" s="49"/>
      <c r="C6" s="49"/>
      <c r="D6" s="13"/>
      <c r="E6" s="36"/>
      <c r="F6" s="13"/>
      <c r="G6" s="36"/>
      <c r="H6" s="13"/>
      <c r="I6" s="36"/>
      <c r="J6" s="13"/>
      <c r="K6" s="36"/>
      <c r="L6" s="13"/>
      <c r="M6" s="12"/>
      <c r="N6" s="13"/>
      <c r="O6" s="12"/>
      <c r="P6" s="13"/>
      <c r="Q6" s="29"/>
      <c r="R6" s="39"/>
      <c r="S6" s="42"/>
      <c r="T6" s="22"/>
    </row>
    <row r="7" spans="1:26">
      <c r="A7" s="20">
        <v>3</v>
      </c>
      <c r="B7" s="49" t="s">
        <v>69</v>
      </c>
      <c r="C7" s="49">
        <v>31</v>
      </c>
      <c r="D7" s="13">
        <v>1</v>
      </c>
      <c r="E7" s="36">
        <v>33</v>
      </c>
      <c r="F7" s="13">
        <v>2</v>
      </c>
      <c r="G7" s="37"/>
      <c r="H7" s="13"/>
      <c r="I7" s="36"/>
      <c r="J7" s="13"/>
      <c r="K7" s="36"/>
      <c r="L7" s="13"/>
      <c r="M7" s="12"/>
      <c r="N7" s="13"/>
      <c r="O7" s="36"/>
      <c r="P7" s="13"/>
      <c r="Q7" s="29"/>
      <c r="R7" s="39">
        <f>C7+E7+G7+I7+K7+M7+O7</f>
        <v>64</v>
      </c>
      <c r="S7" s="41"/>
      <c r="T7" s="22"/>
    </row>
    <row r="8" spans="1:26" ht="7.8" customHeight="1">
      <c r="B8" s="49"/>
      <c r="C8" s="49"/>
      <c r="D8" s="15"/>
      <c r="E8" s="36"/>
      <c r="F8" s="13"/>
      <c r="G8" s="17"/>
      <c r="H8" s="18"/>
      <c r="I8" s="12"/>
      <c r="J8" s="13"/>
      <c r="K8" s="12"/>
      <c r="L8" s="13"/>
      <c r="M8" s="12"/>
      <c r="N8" s="13"/>
      <c r="O8" s="12"/>
      <c r="P8" s="13"/>
      <c r="Q8" s="29"/>
      <c r="R8" s="39"/>
      <c r="S8" s="41"/>
      <c r="T8" s="22"/>
    </row>
    <row r="9" spans="1:26">
      <c r="A9" s="20">
        <v>4</v>
      </c>
      <c r="B9" s="49" t="s">
        <v>70</v>
      </c>
      <c r="C9" s="49">
        <v>29</v>
      </c>
      <c r="D9" s="13">
        <v>2</v>
      </c>
      <c r="E9" s="36"/>
      <c r="F9" s="13"/>
      <c r="G9" s="37"/>
      <c r="H9" s="13"/>
      <c r="I9" s="36"/>
      <c r="J9" s="13"/>
      <c r="K9" s="36"/>
      <c r="L9" s="13"/>
      <c r="M9" s="36"/>
      <c r="N9" s="13"/>
      <c r="O9" s="12"/>
      <c r="P9" s="13"/>
      <c r="Q9" s="29"/>
      <c r="R9" s="39">
        <f>C9+E9+G9+I9+K9+M9+O9</f>
        <v>29</v>
      </c>
      <c r="S9" s="41"/>
      <c r="T9" s="22"/>
    </row>
    <row r="10" spans="1:26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W10" s="48"/>
      <c r="Z10" s="48"/>
    </row>
    <row r="11" spans="1:26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W11" s="48"/>
      <c r="Z11" s="48"/>
    </row>
    <row r="12" spans="1:26">
      <c r="W12" s="60"/>
    </row>
    <row r="13" spans="1:26">
      <c r="W13" s="60"/>
    </row>
    <row r="14" spans="1:26">
      <c r="W14" s="60"/>
    </row>
    <row r="15" spans="1:26">
      <c r="W15" s="60"/>
    </row>
    <row r="16" spans="1:26">
      <c r="W16" s="60"/>
      <c r="Z16"/>
    </row>
    <row r="17" spans="23:26">
      <c r="W17" s="60"/>
      <c r="Z17"/>
    </row>
  </sheetData>
  <sortState xmlns:xlrd2="http://schemas.microsoft.com/office/spreadsheetml/2017/richdata2" ref="B4:S9">
    <sortCondition descending="1" ref="R4:R9"/>
  </sortState>
  <mergeCells count="3">
    <mergeCell ref="W16:W17"/>
    <mergeCell ref="W14:W15"/>
    <mergeCell ref="W12:W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C5BE-0AA0-4B1C-B71A-7678801CB865}">
  <dimension ref="A1:AGM13"/>
  <sheetViews>
    <sheetView zoomScale="80" zoomScaleNormal="80" workbookViewId="0">
      <selection activeCell="I22" sqref="I22"/>
    </sheetView>
  </sheetViews>
  <sheetFormatPr defaultRowHeight="15.6"/>
  <cols>
    <col min="1" max="1" width="2" style="20" bestFit="1" customWidth="1"/>
    <col min="2" max="2" width="29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5.77734375" style="1" bestFit="1" customWidth="1"/>
    <col min="19" max="19" width="9.109375" style="1" bestFit="1" customWidth="1"/>
    <col min="20" max="35" width="11.5546875" style="1" customWidth="1"/>
    <col min="36" max="74" width="11.5546875" style="14" customWidth="1"/>
    <col min="75" max="75" width="45.21875" style="14" customWidth="1"/>
    <col min="76" max="76" width="8.3320312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8.77734375" style="14" customWidth="1"/>
    <col min="86" max="87" width="4.44140625" style="14" customWidth="1"/>
    <col min="88" max="88" width="9.6640625" style="14" customWidth="1"/>
    <col min="89" max="89" width="5.33203125" style="14" customWidth="1"/>
    <col min="90" max="90" width="4.44140625" style="14" customWidth="1"/>
    <col min="91" max="91" width="8.77734375" style="14" customWidth="1"/>
    <col min="92" max="93" width="4.44140625" style="14" customWidth="1"/>
    <col min="94" max="94" width="7.21875" style="14" customWidth="1"/>
    <col min="95" max="96" width="4.77734375" style="14" customWidth="1"/>
    <col min="97" max="97" width="4.44140625" style="14" customWidth="1"/>
    <col min="98" max="98" width="7.44140625" style="14" customWidth="1"/>
    <col min="99" max="99" width="9.109375" style="14" customWidth="1"/>
    <col min="100" max="330" width="11.5546875" style="14" customWidth="1"/>
    <col min="331" max="331" width="45.21875" style="14" customWidth="1"/>
    <col min="332" max="332" width="8.3320312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8.77734375" style="14" customWidth="1"/>
    <col min="342" max="343" width="4.44140625" style="14" customWidth="1"/>
    <col min="344" max="344" width="9.6640625" style="14" customWidth="1"/>
    <col min="345" max="345" width="5.33203125" style="14" customWidth="1"/>
    <col min="346" max="346" width="4.44140625" style="14" customWidth="1"/>
    <col min="347" max="347" width="8.77734375" style="14" customWidth="1"/>
    <col min="348" max="349" width="4.44140625" style="14" customWidth="1"/>
    <col min="350" max="350" width="7.21875" style="14" customWidth="1"/>
    <col min="351" max="352" width="4.77734375" style="14" customWidth="1"/>
    <col min="353" max="353" width="4.44140625" style="14" customWidth="1"/>
    <col min="354" max="354" width="7.44140625" style="14" customWidth="1"/>
    <col min="355" max="355" width="9.109375" style="14" customWidth="1"/>
    <col min="356" max="586" width="11.5546875" style="14" customWidth="1"/>
    <col min="587" max="587" width="45.21875" style="14" customWidth="1"/>
    <col min="588" max="588" width="8.3320312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8.77734375" style="14" customWidth="1"/>
    <col min="598" max="599" width="4.44140625" style="14" customWidth="1"/>
    <col min="600" max="600" width="9.6640625" style="14" customWidth="1"/>
    <col min="601" max="601" width="5.33203125" style="14" customWidth="1"/>
    <col min="602" max="602" width="4.44140625" style="14" customWidth="1"/>
    <col min="603" max="603" width="8.77734375" style="14" customWidth="1"/>
    <col min="604" max="605" width="4.44140625" style="14" customWidth="1"/>
    <col min="606" max="606" width="7.21875" style="14" customWidth="1"/>
    <col min="607" max="608" width="4.77734375" style="14" customWidth="1"/>
    <col min="609" max="609" width="4.44140625" style="14" customWidth="1"/>
    <col min="610" max="610" width="7.44140625" style="14" customWidth="1"/>
    <col min="611" max="611" width="9.109375" style="14" customWidth="1"/>
    <col min="612" max="842" width="11.5546875" style="14" customWidth="1"/>
    <col min="843" max="843" width="45.21875" style="14" customWidth="1"/>
    <col min="844" max="844" width="8.3320312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8.77734375" style="14" customWidth="1"/>
    <col min="854" max="855" width="4.44140625" style="14" customWidth="1"/>
    <col min="856" max="856" width="9.6640625" style="14" customWidth="1"/>
    <col min="857" max="857" width="5.33203125" style="14" customWidth="1"/>
    <col min="858" max="858" width="4.44140625" style="14" customWidth="1"/>
    <col min="859" max="859" width="8.77734375" style="14" customWidth="1"/>
    <col min="860" max="861" width="4.44140625" style="14" customWidth="1"/>
    <col min="862" max="862" width="7.21875" style="14" customWidth="1"/>
    <col min="863" max="864" width="4.77734375" style="14" customWidth="1"/>
    <col min="865" max="865" width="4.44140625" style="14" customWidth="1"/>
    <col min="866" max="866" width="7.44140625" style="14" customWidth="1"/>
    <col min="867" max="867" width="9.109375" style="14" customWidth="1"/>
    <col min="868" max="871" width="11.5546875" style="14" customWidth="1"/>
    <col min="872" max="963" width="8.44140625" style="20" customWidth="1"/>
    <col min="964" max="16384" width="8.88671875" style="20"/>
  </cols>
  <sheetData>
    <row r="1" spans="1:21">
      <c r="B1" s="2" t="s">
        <v>5</v>
      </c>
      <c r="C1" s="3" t="s">
        <v>62</v>
      </c>
      <c r="D1" s="33"/>
      <c r="E1" s="3" t="s">
        <v>8</v>
      </c>
      <c r="F1" s="3"/>
      <c r="G1" s="3" t="s">
        <v>101</v>
      </c>
      <c r="H1" s="3"/>
      <c r="I1" s="3" t="s">
        <v>9</v>
      </c>
      <c r="J1" s="3"/>
      <c r="K1" s="3" t="s">
        <v>10</v>
      </c>
      <c r="L1" s="3"/>
      <c r="M1" s="3" t="s">
        <v>11</v>
      </c>
      <c r="N1" s="3"/>
      <c r="O1" s="3" t="s">
        <v>12</v>
      </c>
      <c r="P1" s="3"/>
      <c r="Q1" s="19"/>
      <c r="R1" s="4" t="s">
        <v>0</v>
      </c>
      <c r="S1" s="3" t="s">
        <v>1</v>
      </c>
    </row>
    <row r="2" spans="1:21">
      <c r="B2" s="21">
        <v>2022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1">
      <c r="B3" s="23" t="s">
        <v>18</v>
      </c>
      <c r="C3" s="16" t="s">
        <v>14</v>
      </c>
      <c r="D3" s="32" t="s">
        <v>2</v>
      </c>
      <c r="E3" s="16" t="s">
        <v>14</v>
      </c>
      <c r="F3" s="16" t="s">
        <v>2</v>
      </c>
      <c r="G3" s="16" t="s">
        <v>14</v>
      </c>
      <c r="H3" s="5" t="s">
        <v>2</v>
      </c>
      <c r="I3" s="16" t="s">
        <v>14</v>
      </c>
      <c r="J3" s="5" t="s">
        <v>2</v>
      </c>
      <c r="K3" s="16" t="s">
        <v>14</v>
      </c>
      <c r="L3" s="5" t="s">
        <v>2</v>
      </c>
      <c r="M3" s="16" t="s">
        <v>14</v>
      </c>
      <c r="N3" s="5" t="s">
        <v>2</v>
      </c>
      <c r="O3" s="16" t="s">
        <v>14</v>
      </c>
      <c r="P3" s="5" t="s">
        <v>2</v>
      </c>
      <c r="Q3" s="10"/>
      <c r="R3" s="11" t="s">
        <v>3</v>
      </c>
      <c r="S3" s="11" t="s">
        <v>4</v>
      </c>
      <c r="T3" s="22"/>
    </row>
    <row r="4" spans="1:21">
      <c r="A4" s="20">
        <v>1</v>
      </c>
      <c r="B4" s="49" t="s">
        <v>112</v>
      </c>
      <c r="C4" s="49">
        <v>33</v>
      </c>
      <c r="D4" s="13">
        <v>1</v>
      </c>
      <c r="E4" s="36">
        <v>31</v>
      </c>
      <c r="F4" s="13">
        <v>1</v>
      </c>
      <c r="G4" s="37">
        <v>30</v>
      </c>
      <c r="H4" s="13">
        <v>1</v>
      </c>
      <c r="I4" s="36"/>
      <c r="J4" s="13"/>
      <c r="K4" s="36"/>
      <c r="L4" s="13"/>
      <c r="M4" s="12"/>
      <c r="N4" s="13"/>
      <c r="O4" s="12"/>
      <c r="P4" s="13"/>
      <c r="Q4" s="29"/>
      <c r="R4" s="39">
        <f>C4+E4+G4+I4+K4+M4+O4</f>
        <v>94</v>
      </c>
      <c r="S4" s="13" t="s">
        <v>21</v>
      </c>
      <c r="T4" s="22"/>
    </row>
    <row r="5" spans="1:21" ht="7.8" customHeight="1">
      <c r="B5" s="49"/>
      <c r="C5" s="49"/>
      <c r="D5" s="13"/>
      <c r="E5" s="36"/>
      <c r="F5" s="13"/>
      <c r="G5" s="37"/>
      <c r="H5" s="13"/>
      <c r="I5" s="36"/>
      <c r="J5" s="13"/>
      <c r="K5" s="36"/>
      <c r="L5" s="13"/>
      <c r="M5" s="12"/>
      <c r="N5" s="13"/>
      <c r="O5" s="12"/>
      <c r="P5" s="13"/>
      <c r="Q5" s="29"/>
      <c r="R5" s="39"/>
      <c r="S5" s="13"/>
      <c r="T5" s="22"/>
    </row>
    <row r="6" spans="1:21">
      <c r="A6" s="20">
        <v>2</v>
      </c>
      <c r="B6" s="49" t="s">
        <v>71</v>
      </c>
      <c r="C6" s="49">
        <v>28</v>
      </c>
      <c r="D6" s="13">
        <v>2</v>
      </c>
      <c r="E6" s="12"/>
      <c r="F6" s="13"/>
      <c r="G6" s="37"/>
      <c r="H6" s="13"/>
      <c r="I6" s="36"/>
      <c r="J6" s="13"/>
      <c r="K6" s="12"/>
      <c r="L6" s="13"/>
      <c r="M6" s="12"/>
      <c r="N6" s="13"/>
      <c r="O6" s="12"/>
      <c r="P6" s="13"/>
      <c r="Q6" s="29"/>
      <c r="R6" s="39">
        <f>C6+E6+G6+I6+K6+M6+O6</f>
        <v>28</v>
      </c>
      <c r="S6" s="13"/>
    </row>
    <row r="7" spans="1:21">
      <c r="B7" s="24"/>
      <c r="C7" s="25"/>
      <c r="D7" s="15"/>
      <c r="E7" s="12"/>
      <c r="F7" s="13"/>
      <c r="G7" s="17"/>
      <c r="H7" s="13"/>
      <c r="I7" s="12"/>
      <c r="J7" s="13"/>
      <c r="K7" s="12"/>
      <c r="L7" s="13"/>
      <c r="M7" s="12"/>
      <c r="N7" s="13"/>
      <c r="O7" s="12"/>
      <c r="P7" s="13"/>
      <c r="Q7" s="29"/>
      <c r="R7" s="26"/>
      <c r="S7" s="15"/>
    </row>
    <row r="8" spans="1:21">
      <c r="B8" s="24"/>
      <c r="C8" s="25"/>
      <c r="D8" s="15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29"/>
      <c r="R8" s="26"/>
      <c r="S8" s="15"/>
      <c r="T8" s="27"/>
      <c r="U8" s="28"/>
    </row>
    <row r="9" spans="1:21">
      <c r="B9" s="12"/>
      <c r="C9" s="12"/>
      <c r="D9" s="15"/>
      <c r="E9" s="12"/>
      <c r="F9" s="13"/>
      <c r="G9" s="17"/>
      <c r="H9" s="18"/>
      <c r="I9" s="12"/>
      <c r="J9" s="13"/>
      <c r="K9" s="12"/>
      <c r="L9" s="13"/>
      <c r="M9" s="12"/>
      <c r="N9" s="13"/>
      <c r="O9" s="12"/>
      <c r="P9" s="13"/>
      <c r="Q9" s="29"/>
      <c r="R9" s="26"/>
      <c r="S9" s="15"/>
    </row>
    <row r="10" spans="1:21">
      <c r="B10" s="12"/>
      <c r="C10" s="12"/>
      <c r="D10" s="15"/>
      <c r="E10" s="12"/>
      <c r="F10" s="13"/>
      <c r="G10" s="17"/>
      <c r="H10" s="18"/>
      <c r="I10" s="12"/>
      <c r="J10" s="13"/>
      <c r="K10" s="12"/>
      <c r="L10" s="13"/>
      <c r="M10" s="12"/>
      <c r="N10" s="13"/>
      <c r="O10" s="12"/>
      <c r="P10" s="13"/>
      <c r="Q10" s="29"/>
      <c r="R10" s="26"/>
      <c r="S10" s="15"/>
      <c r="T10" s="27"/>
      <c r="U10" s="28"/>
    </row>
    <row r="13" spans="1:21">
      <c r="B13" s="20"/>
      <c r="C13" s="20"/>
    </row>
  </sheetData>
  <sortState xmlns:xlrd2="http://schemas.microsoft.com/office/spreadsheetml/2017/richdata2" ref="B4:F6">
    <sortCondition descending="1" ref="E4:E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DB7A9-A024-4FA0-903E-8D03E6D9FFA0}">
  <dimension ref="A1:AGH23"/>
  <sheetViews>
    <sheetView zoomScale="70" zoomScaleNormal="70" workbookViewId="0">
      <selection activeCell="D30" sqref="D30"/>
    </sheetView>
  </sheetViews>
  <sheetFormatPr defaultRowHeight="15.6"/>
  <cols>
    <col min="1" max="1" width="3.33203125" style="20" bestFit="1" customWidth="1"/>
    <col min="2" max="2" width="29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30" width="11.5546875" style="1" customWidth="1"/>
    <col min="31" max="69" width="11.5546875" style="14" customWidth="1"/>
    <col min="70" max="70" width="45.21875" style="14" customWidth="1"/>
    <col min="71" max="71" width="8.33203125" style="14" customWidth="1"/>
    <col min="72" max="73" width="4.44140625" style="14" customWidth="1"/>
    <col min="74" max="74" width="8.77734375" style="14" customWidth="1"/>
    <col min="75" max="76" width="4.44140625" style="14" customWidth="1"/>
    <col min="77" max="77" width="8.7773437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9.6640625" style="14" customWidth="1"/>
    <col min="84" max="84" width="5.33203125" style="14" customWidth="1"/>
    <col min="85" max="85" width="4.44140625" style="14" customWidth="1"/>
    <col min="86" max="86" width="8.77734375" style="14" customWidth="1"/>
    <col min="87" max="88" width="4.44140625" style="14" customWidth="1"/>
    <col min="89" max="89" width="7.21875" style="14" customWidth="1"/>
    <col min="90" max="91" width="4.77734375" style="14" customWidth="1"/>
    <col min="92" max="92" width="4.44140625" style="14" customWidth="1"/>
    <col min="93" max="93" width="7.44140625" style="14" customWidth="1"/>
    <col min="94" max="94" width="9.109375" style="14" customWidth="1"/>
    <col min="95" max="325" width="11.5546875" style="14" customWidth="1"/>
    <col min="326" max="326" width="45.21875" style="14" customWidth="1"/>
    <col min="327" max="327" width="8.33203125" style="14" customWidth="1"/>
    <col min="328" max="329" width="4.44140625" style="14" customWidth="1"/>
    <col min="330" max="330" width="8.77734375" style="14" customWidth="1"/>
    <col min="331" max="332" width="4.44140625" style="14" customWidth="1"/>
    <col min="333" max="333" width="8.7773437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9.6640625" style="14" customWidth="1"/>
    <col min="340" max="340" width="5.33203125" style="14" customWidth="1"/>
    <col min="341" max="341" width="4.44140625" style="14" customWidth="1"/>
    <col min="342" max="342" width="8.77734375" style="14" customWidth="1"/>
    <col min="343" max="344" width="4.44140625" style="14" customWidth="1"/>
    <col min="345" max="345" width="7.21875" style="14" customWidth="1"/>
    <col min="346" max="347" width="4.77734375" style="14" customWidth="1"/>
    <col min="348" max="348" width="4.44140625" style="14" customWidth="1"/>
    <col min="349" max="349" width="7.44140625" style="14" customWidth="1"/>
    <col min="350" max="350" width="9.109375" style="14" customWidth="1"/>
    <col min="351" max="581" width="11.5546875" style="14" customWidth="1"/>
    <col min="582" max="582" width="45.21875" style="14" customWidth="1"/>
    <col min="583" max="583" width="8.33203125" style="14" customWidth="1"/>
    <col min="584" max="585" width="4.44140625" style="14" customWidth="1"/>
    <col min="586" max="586" width="8.77734375" style="14" customWidth="1"/>
    <col min="587" max="588" width="4.44140625" style="14" customWidth="1"/>
    <col min="589" max="589" width="8.7773437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9.6640625" style="14" customWidth="1"/>
    <col min="596" max="596" width="5.33203125" style="14" customWidth="1"/>
    <col min="597" max="597" width="4.44140625" style="14" customWidth="1"/>
    <col min="598" max="598" width="8.77734375" style="14" customWidth="1"/>
    <col min="599" max="600" width="4.44140625" style="14" customWidth="1"/>
    <col min="601" max="601" width="7.21875" style="14" customWidth="1"/>
    <col min="602" max="603" width="4.77734375" style="14" customWidth="1"/>
    <col min="604" max="604" width="4.44140625" style="14" customWidth="1"/>
    <col min="605" max="605" width="7.44140625" style="14" customWidth="1"/>
    <col min="606" max="606" width="9.109375" style="14" customWidth="1"/>
    <col min="607" max="837" width="11.5546875" style="14" customWidth="1"/>
    <col min="838" max="838" width="45.21875" style="14" customWidth="1"/>
    <col min="839" max="839" width="8.33203125" style="14" customWidth="1"/>
    <col min="840" max="841" width="4.44140625" style="14" customWidth="1"/>
    <col min="842" max="842" width="8.77734375" style="14" customWidth="1"/>
    <col min="843" max="844" width="4.44140625" style="14" customWidth="1"/>
    <col min="845" max="845" width="8.7773437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9.6640625" style="14" customWidth="1"/>
    <col min="852" max="852" width="5.33203125" style="14" customWidth="1"/>
    <col min="853" max="853" width="4.44140625" style="14" customWidth="1"/>
    <col min="854" max="854" width="8.77734375" style="14" customWidth="1"/>
    <col min="855" max="856" width="4.44140625" style="14" customWidth="1"/>
    <col min="857" max="857" width="7.21875" style="14" customWidth="1"/>
    <col min="858" max="859" width="4.77734375" style="14" customWidth="1"/>
    <col min="860" max="860" width="4.44140625" style="14" customWidth="1"/>
    <col min="861" max="861" width="7.44140625" style="14" customWidth="1"/>
    <col min="862" max="862" width="9.109375" style="14" customWidth="1"/>
    <col min="863" max="866" width="11.5546875" style="14" customWidth="1"/>
    <col min="867" max="958" width="8.44140625" style="20" customWidth="1"/>
    <col min="959" max="16384" width="8.88671875" style="20"/>
  </cols>
  <sheetData>
    <row r="1" spans="1:24">
      <c r="B1" s="2" t="s">
        <v>5</v>
      </c>
      <c r="C1" s="3" t="s">
        <v>62</v>
      </c>
      <c r="D1" s="33"/>
      <c r="E1" s="3" t="s">
        <v>8</v>
      </c>
      <c r="F1" s="3"/>
      <c r="G1" s="3" t="s">
        <v>101</v>
      </c>
      <c r="H1" s="3"/>
      <c r="I1" s="3" t="s">
        <v>9</v>
      </c>
      <c r="J1" s="3"/>
      <c r="K1" s="3" t="s">
        <v>10</v>
      </c>
      <c r="L1" s="3"/>
      <c r="M1" s="3" t="s">
        <v>11</v>
      </c>
      <c r="N1" s="3"/>
      <c r="O1" s="3" t="s">
        <v>12</v>
      </c>
      <c r="P1" s="3"/>
      <c r="Q1" s="19"/>
      <c r="R1" s="4" t="s">
        <v>0</v>
      </c>
      <c r="S1" s="3" t="s">
        <v>1</v>
      </c>
    </row>
    <row r="2" spans="1:24">
      <c r="B2" s="21">
        <v>2022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4">
      <c r="B3" s="23" t="s">
        <v>15</v>
      </c>
      <c r="C3" s="16" t="s">
        <v>14</v>
      </c>
      <c r="D3" s="32" t="s">
        <v>2</v>
      </c>
      <c r="E3" s="16" t="s">
        <v>14</v>
      </c>
      <c r="F3" s="16" t="s">
        <v>2</v>
      </c>
      <c r="G3" s="16" t="s">
        <v>14</v>
      </c>
      <c r="H3" s="5" t="s">
        <v>2</v>
      </c>
      <c r="I3" s="16" t="s">
        <v>14</v>
      </c>
      <c r="J3" s="5" t="s">
        <v>2</v>
      </c>
      <c r="K3" s="16" t="s">
        <v>14</v>
      </c>
      <c r="L3" s="5" t="s">
        <v>2</v>
      </c>
      <c r="M3" s="16" t="s">
        <v>14</v>
      </c>
      <c r="N3" s="5" t="s">
        <v>2</v>
      </c>
      <c r="O3" s="16" t="s">
        <v>14</v>
      </c>
      <c r="P3" s="5" t="s">
        <v>2</v>
      </c>
      <c r="Q3" s="10"/>
      <c r="R3" s="11" t="s">
        <v>3</v>
      </c>
      <c r="S3" s="11" t="s">
        <v>4</v>
      </c>
      <c r="X3"/>
    </row>
    <row r="4" spans="1:24">
      <c r="A4" s="20">
        <v>1</v>
      </c>
      <c r="B4" s="49" t="s">
        <v>38</v>
      </c>
      <c r="C4" s="49">
        <v>37</v>
      </c>
      <c r="D4" s="34">
        <v>1</v>
      </c>
      <c r="E4" s="36">
        <v>29</v>
      </c>
      <c r="F4" s="15">
        <v>7</v>
      </c>
      <c r="G4" s="38">
        <v>33</v>
      </c>
      <c r="H4" s="13">
        <v>3</v>
      </c>
      <c r="I4" s="36"/>
      <c r="J4" s="15"/>
      <c r="K4" s="36"/>
      <c r="L4" s="13"/>
      <c r="M4" s="12"/>
      <c r="N4" s="13"/>
      <c r="O4" s="36"/>
      <c r="P4" s="13"/>
      <c r="Q4" s="29"/>
      <c r="R4" s="39">
        <f>C4+E4+G4+I4+K4+M4+O4</f>
        <v>99</v>
      </c>
      <c r="S4" s="13" t="s">
        <v>21</v>
      </c>
      <c r="X4"/>
    </row>
    <row r="5" spans="1:24">
      <c r="A5" s="20">
        <v>2</v>
      </c>
      <c r="B5" s="49" t="s">
        <v>36</v>
      </c>
      <c r="C5" s="49">
        <v>33</v>
      </c>
      <c r="D5" s="34">
        <v>3</v>
      </c>
      <c r="E5" s="36">
        <v>31</v>
      </c>
      <c r="F5" s="15">
        <v>5</v>
      </c>
      <c r="G5" s="38">
        <v>35</v>
      </c>
      <c r="H5" s="13">
        <v>2</v>
      </c>
      <c r="I5" s="36"/>
      <c r="J5" s="15"/>
      <c r="K5" s="36"/>
      <c r="L5" s="13"/>
      <c r="M5" s="12"/>
      <c r="N5" s="13"/>
      <c r="O5" s="36"/>
      <c r="P5" s="15"/>
      <c r="Q5" s="29"/>
      <c r="R5" s="39">
        <f>C5+E5+G5+I5+K5+M5+O5</f>
        <v>99</v>
      </c>
      <c r="S5" s="13"/>
      <c r="X5" s="48"/>
    </row>
    <row r="6" spans="1:24">
      <c r="A6" s="20">
        <v>3</v>
      </c>
      <c r="B6" s="49" t="s">
        <v>39</v>
      </c>
      <c r="C6" s="49">
        <v>31</v>
      </c>
      <c r="D6" s="35">
        <v>5</v>
      </c>
      <c r="E6" s="36">
        <v>35</v>
      </c>
      <c r="F6" s="13">
        <v>2</v>
      </c>
      <c r="G6" s="38">
        <v>31</v>
      </c>
      <c r="H6" s="15">
        <v>4</v>
      </c>
      <c r="I6" s="36"/>
      <c r="J6" s="13"/>
      <c r="K6" s="36"/>
      <c r="L6" s="13"/>
      <c r="M6" s="36"/>
      <c r="N6" s="13"/>
      <c r="O6" s="36"/>
      <c r="P6" s="13"/>
      <c r="Q6" s="29"/>
      <c r="R6" s="39">
        <f>C6+E6+G6+I6+K6+M6+O6</f>
        <v>97</v>
      </c>
      <c r="S6" s="13"/>
      <c r="X6" s="48"/>
    </row>
    <row r="7" spans="1:24" ht="7.2" customHeight="1">
      <c r="B7" s="49"/>
      <c r="C7" s="49"/>
      <c r="D7" s="34"/>
      <c r="E7" s="36"/>
      <c r="F7" s="15"/>
      <c r="G7" s="38"/>
      <c r="H7" s="13"/>
      <c r="I7" s="36"/>
      <c r="J7" s="15"/>
      <c r="K7" s="36"/>
      <c r="L7" s="13"/>
      <c r="M7" s="12"/>
      <c r="N7" s="13"/>
      <c r="O7" s="36"/>
      <c r="P7" s="15"/>
      <c r="Q7" s="29"/>
      <c r="R7" s="39"/>
      <c r="S7" s="13"/>
      <c r="X7" s="59"/>
    </row>
    <row r="8" spans="1:24">
      <c r="A8" s="20">
        <v>4</v>
      </c>
      <c r="B8" s="49" t="s">
        <v>40</v>
      </c>
      <c r="C8" s="49">
        <v>29</v>
      </c>
      <c r="D8" s="35">
        <v>7</v>
      </c>
      <c r="E8" s="36">
        <v>31</v>
      </c>
      <c r="F8" s="15">
        <v>6</v>
      </c>
      <c r="G8" s="38"/>
      <c r="H8" s="15"/>
      <c r="I8" s="36"/>
      <c r="J8" s="15"/>
      <c r="K8" s="36"/>
      <c r="L8" s="13"/>
      <c r="M8" s="36"/>
      <c r="N8" s="13"/>
      <c r="O8" s="36"/>
      <c r="P8" s="13"/>
      <c r="Q8" s="29"/>
      <c r="R8" s="39">
        <f>C8+E8+G8+I8+K8+M8+O8</f>
        <v>60</v>
      </c>
      <c r="S8" s="13"/>
      <c r="X8" s="54"/>
    </row>
    <row r="9" spans="1:24">
      <c r="A9" s="20">
        <v>5</v>
      </c>
      <c r="B9" s="49" t="s">
        <v>63</v>
      </c>
      <c r="C9" s="49">
        <v>29</v>
      </c>
      <c r="D9" s="35">
        <v>6</v>
      </c>
      <c r="E9" s="36"/>
      <c r="F9" s="15"/>
      <c r="G9" s="38">
        <v>28</v>
      </c>
      <c r="H9" s="15">
        <v>6</v>
      </c>
      <c r="I9" s="36"/>
      <c r="J9" s="15"/>
      <c r="K9" s="36"/>
      <c r="L9" s="13"/>
      <c r="M9" s="36"/>
      <c r="N9" s="13"/>
      <c r="O9" s="36"/>
      <c r="P9" s="13"/>
      <c r="Q9" s="29"/>
      <c r="R9" s="39">
        <f>C9+E9+G9+I9+K9+M9+O9</f>
        <v>57</v>
      </c>
      <c r="S9" s="13"/>
      <c r="X9" s="59"/>
    </row>
    <row r="10" spans="1:24">
      <c r="A10" s="20">
        <v>6</v>
      </c>
      <c r="B10" s="56" t="s">
        <v>96</v>
      </c>
      <c r="C10" s="25"/>
      <c r="D10" s="35"/>
      <c r="E10" s="36">
        <v>20</v>
      </c>
      <c r="F10" s="15">
        <v>9</v>
      </c>
      <c r="G10" s="15">
        <v>30</v>
      </c>
      <c r="H10" s="15">
        <v>5</v>
      </c>
      <c r="I10" s="36"/>
      <c r="J10" s="15"/>
      <c r="K10" s="36"/>
      <c r="L10" s="13"/>
      <c r="M10" s="12"/>
      <c r="N10" s="13"/>
      <c r="O10" s="36"/>
      <c r="P10" s="13"/>
      <c r="Q10" s="29"/>
      <c r="R10" s="39">
        <f>C10+E10+G10+I10+K10+M10+O10</f>
        <v>50</v>
      </c>
      <c r="S10" s="13"/>
      <c r="X10" s="59"/>
    </row>
    <row r="11" spans="1:24" ht="6" customHeight="1">
      <c r="B11" s="56"/>
      <c r="C11" s="25"/>
      <c r="D11" s="35"/>
      <c r="E11" s="36"/>
      <c r="F11" s="15"/>
      <c r="G11" s="15"/>
      <c r="H11" s="15"/>
      <c r="I11" s="36"/>
      <c r="J11" s="15"/>
      <c r="K11" s="36"/>
      <c r="L11" s="13"/>
      <c r="M11" s="12"/>
      <c r="N11" s="13"/>
      <c r="O11" s="36"/>
      <c r="P11" s="13"/>
      <c r="Q11" s="29"/>
      <c r="R11" s="39"/>
      <c r="S11" s="13"/>
      <c r="X11" s="59"/>
    </row>
    <row r="12" spans="1:24">
      <c r="A12" s="20">
        <v>7</v>
      </c>
      <c r="B12" s="49" t="s">
        <v>50</v>
      </c>
      <c r="C12" s="49">
        <v>35</v>
      </c>
      <c r="D12" s="34">
        <v>2</v>
      </c>
      <c r="E12" s="36"/>
      <c r="F12" s="13"/>
      <c r="G12" s="38"/>
      <c r="H12" s="15"/>
      <c r="I12" s="36"/>
      <c r="J12" s="15"/>
      <c r="K12" s="36"/>
      <c r="L12" s="13"/>
      <c r="M12" s="36"/>
      <c r="N12" s="13"/>
      <c r="O12" s="36"/>
      <c r="P12" s="15"/>
      <c r="Q12" s="29"/>
      <c r="R12" s="39">
        <f>C12+E12+G12+I12+K12+M12+O12</f>
        <v>35</v>
      </c>
      <c r="S12" s="13"/>
      <c r="X12" s="48"/>
    </row>
    <row r="13" spans="1:24">
      <c r="A13" s="20">
        <v>8</v>
      </c>
      <c r="B13" s="57" t="s">
        <v>92</v>
      </c>
      <c r="C13" s="25"/>
      <c r="D13" s="34"/>
      <c r="E13" s="36">
        <v>35</v>
      </c>
      <c r="F13" s="13">
        <v>1</v>
      </c>
      <c r="G13" s="38"/>
      <c r="H13" s="15"/>
      <c r="I13" s="36"/>
      <c r="J13" s="15"/>
      <c r="K13" s="36"/>
      <c r="L13" s="13"/>
      <c r="M13" s="36"/>
      <c r="N13" s="13"/>
      <c r="O13" s="36"/>
      <c r="P13" s="13"/>
      <c r="Q13" s="29"/>
      <c r="R13" s="39">
        <f>C13+E13+G13+I13+K13+M13+O13</f>
        <v>35</v>
      </c>
      <c r="S13" s="13"/>
      <c r="X13" s="48"/>
    </row>
    <row r="14" spans="1:24">
      <c r="A14" s="20">
        <v>9</v>
      </c>
      <c r="B14" s="56" t="s">
        <v>102</v>
      </c>
      <c r="C14" s="25"/>
      <c r="D14" s="35"/>
      <c r="E14" s="36"/>
      <c r="F14" s="13"/>
      <c r="G14" s="38">
        <v>35</v>
      </c>
      <c r="H14" s="13">
        <v>1</v>
      </c>
      <c r="I14" s="36"/>
      <c r="J14" s="15"/>
      <c r="K14" s="36"/>
      <c r="L14" s="13"/>
      <c r="M14" s="12"/>
      <c r="N14" s="13"/>
      <c r="O14" s="36"/>
      <c r="P14" s="13"/>
      <c r="Q14" s="29"/>
      <c r="R14" s="39">
        <f>C14+E14+G14+I14+K14+M14+O14</f>
        <v>35</v>
      </c>
      <c r="S14" s="13"/>
      <c r="X14" s="48"/>
    </row>
    <row r="15" spans="1:24">
      <c r="A15" s="20">
        <v>10</v>
      </c>
      <c r="B15" s="57" t="s">
        <v>93</v>
      </c>
      <c r="C15" s="25"/>
      <c r="D15" s="34"/>
      <c r="E15" s="36">
        <v>33</v>
      </c>
      <c r="F15" s="13">
        <v>3</v>
      </c>
      <c r="G15" s="38"/>
      <c r="H15" s="15"/>
      <c r="I15" s="36"/>
      <c r="J15" s="15"/>
      <c r="K15" s="36"/>
      <c r="L15" s="13"/>
      <c r="M15" s="36"/>
      <c r="N15" s="13"/>
      <c r="O15" s="36"/>
      <c r="P15" s="13"/>
      <c r="Q15" s="29"/>
      <c r="R15" s="39">
        <f>C15+E15+G15+I15+K15+M15+O15</f>
        <v>33</v>
      </c>
      <c r="S15" s="15"/>
      <c r="X15" s="48"/>
    </row>
    <row r="16" spans="1:24">
      <c r="A16" s="20">
        <v>11</v>
      </c>
      <c r="B16" s="57" t="s">
        <v>94</v>
      </c>
      <c r="C16" s="25"/>
      <c r="D16" s="35"/>
      <c r="E16" s="36">
        <v>33</v>
      </c>
      <c r="F16" s="15">
        <v>4</v>
      </c>
      <c r="G16" s="15"/>
      <c r="H16" s="15"/>
      <c r="I16" s="36"/>
      <c r="J16" s="15"/>
      <c r="K16" s="36"/>
      <c r="L16" s="13"/>
      <c r="M16" s="36"/>
      <c r="N16" s="13"/>
      <c r="O16" s="36"/>
      <c r="P16" s="13"/>
      <c r="Q16" s="29"/>
      <c r="R16" s="39">
        <f>C16+E16+G16+I16+K16+M16+O16</f>
        <v>33</v>
      </c>
      <c r="S16" s="13"/>
      <c r="X16"/>
    </row>
    <row r="17" spans="1:19">
      <c r="A17" s="20">
        <v>12</v>
      </c>
      <c r="B17" s="49" t="s">
        <v>37</v>
      </c>
      <c r="C17" s="49">
        <v>31</v>
      </c>
      <c r="D17" s="35">
        <v>4</v>
      </c>
      <c r="E17" s="36"/>
      <c r="F17" s="15"/>
      <c r="G17" s="38"/>
      <c r="H17" s="15"/>
      <c r="I17" s="36"/>
      <c r="J17" s="15"/>
      <c r="K17" s="36"/>
      <c r="L17" s="15"/>
      <c r="M17" s="36"/>
      <c r="N17" s="13"/>
      <c r="O17" s="36"/>
      <c r="P17" s="13"/>
      <c r="Q17" s="29"/>
      <c r="R17" s="39">
        <f>C17+E17+G17+I17+K17+M17+O17</f>
        <v>31</v>
      </c>
      <c r="S17" s="13"/>
    </row>
    <row r="18" spans="1:19">
      <c r="A18" s="20">
        <v>13</v>
      </c>
      <c r="B18" s="49" t="s">
        <v>44</v>
      </c>
      <c r="C18" s="49">
        <v>28</v>
      </c>
      <c r="D18" s="35">
        <v>8</v>
      </c>
      <c r="E18" s="36"/>
      <c r="F18" s="15"/>
      <c r="G18" s="38"/>
      <c r="H18" s="15"/>
      <c r="I18" s="36"/>
      <c r="J18" s="15"/>
      <c r="K18" s="36"/>
      <c r="L18" s="13"/>
      <c r="M18" s="36"/>
      <c r="N18" s="13"/>
      <c r="O18" s="36"/>
      <c r="P18" s="13"/>
      <c r="Q18" s="29"/>
      <c r="R18" s="39">
        <f>C18+E18+G18+I18+K18+M18+O18</f>
        <v>28</v>
      </c>
      <c r="S18" s="15"/>
    </row>
    <row r="19" spans="1:19">
      <c r="A19" s="20">
        <v>14</v>
      </c>
      <c r="B19" s="56" t="s">
        <v>95</v>
      </c>
      <c r="C19" s="25"/>
      <c r="D19" s="35"/>
      <c r="E19" s="36">
        <v>27</v>
      </c>
      <c r="F19" s="15">
        <v>8</v>
      </c>
      <c r="G19" s="38"/>
      <c r="H19" s="15"/>
      <c r="I19" s="36"/>
      <c r="J19" s="15"/>
      <c r="K19" s="36"/>
      <c r="L19" s="13"/>
      <c r="M19" s="36"/>
      <c r="N19" s="13"/>
      <c r="O19" s="36"/>
      <c r="P19" s="13"/>
      <c r="Q19" s="29"/>
      <c r="R19" s="39">
        <f>C19+E19+G19+I19+K19+M19+O19</f>
        <v>27</v>
      </c>
      <c r="S19" s="13"/>
    </row>
    <row r="20" spans="1:19">
      <c r="A20" s="20">
        <v>15</v>
      </c>
      <c r="B20" s="49" t="s">
        <v>49</v>
      </c>
      <c r="C20" s="49">
        <v>26</v>
      </c>
      <c r="D20" s="35">
        <v>9</v>
      </c>
      <c r="E20" s="36"/>
      <c r="F20" s="15"/>
      <c r="G20" s="38"/>
      <c r="H20" s="15"/>
      <c r="I20" s="36"/>
      <c r="J20" s="15"/>
      <c r="K20" s="36"/>
      <c r="L20" s="13"/>
      <c r="M20" s="36"/>
      <c r="N20" s="13"/>
      <c r="O20" s="36"/>
      <c r="P20" s="13"/>
      <c r="Q20" s="29"/>
      <c r="R20" s="39">
        <f>C20+E20+G20+I20+K20+M20+O20</f>
        <v>26</v>
      </c>
      <c r="S20" s="15"/>
    </row>
    <row r="21" spans="1:19">
      <c r="B21" s="24"/>
      <c r="C21" s="25"/>
      <c r="D21" s="35"/>
      <c r="E21" s="36"/>
      <c r="F21" s="15"/>
      <c r="G21" s="38"/>
      <c r="H21" s="15"/>
      <c r="I21" s="36"/>
      <c r="J21" s="15"/>
      <c r="K21" s="12"/>
      <c r="L21" s="13"/>
      <c r="M21" s="12"/>
      <c r="N21" s="13"/>
      <c r="O21" s="36"/>
      <c r="P21" s="13"/>
      <c r="Q21" s="29"/>
      <c r="R21" s="39"/>
      <c r="S21" s="15"/>
    </row>
    <row r="22" spans="1:19">
      <c r="B22" s="24"/>
      <c r="C22" s="25"/>
      <c r="D22" s="35"/>
      <c r="E22" s="36"/>
      <c r="F22" s="15"/>
      <c r="G22" s="38"/>
      <c r="H22" s="15"/>
      <c r="I22" s="36"/>
      <c r="J22" s="15"/>
      <c r="K22" s="12"/>
      <c r="L22" s="13"/>
      <c r="M22" s="12"/>
      <c r="N22" s="13"/>
      <c r="O22" s="36"/>
      <c r="P22" s="13"/>
      <c r="Q22" s="29"/>
      <c r="R22" s="39"/>
      <c r="S22" s="15"/>
    </row>
    <row r="23" spans="1:19">
      <c r="B23" s="24"/>
      <c r="C23" s="25"/>
      <c r="D23" s="35"/>
      <c r="E23" s="36"/>
      <c r="F23" s="15"/>
      <c r="G23" s="38"/>
      <c r="H23" s="15"/>
      <c r="I23" s="36"/>
      <c r="J23" s="15"/>
      <c r="K23" s="12"/>
      <c r="L23" s="13"/>
      <c r="M23" s="12"/>
      <c r="N23" s="13"/>
      <c r="O23" s="36"/>
      <c r="P23" s="15"/>
      <c r="Q23" s="29"/>
      <c r="R23" s="39"/>
      <c r="S23" s="15"/>
    </row>
  </sheetData>
  <sortState xmlns:xlrd2="http://schemas.microsoft.com/office/spreadsheetml/2017/richdata2" ref="B12:R20">
    <sortCondition descending="1" ref="R12:R2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B2E3-3205-4E2C-A8B0-362B7405337F}">
  <dimension ref="A1:AGD34"/>
  <sheetViews>
    <sheetView zoomScale="70" zoomScaleNormal="70" workbookViewId="0">
      <selection activeCell="V25" sqref="V25:V26"/>
    </sheetView>
  </sheetViews>
  <sheetFormatPr defaultRowHeight="15.6"/>
  <cols>
    <col min="1" max="1" width="3.33203125" style="20" bestFit="1" customWidth="1"/>
    <col min="2" max="2" width="29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26" width="11.5546875" style="1" customWidth="1"/>
    <col min="27" max="65" width="11.5546875" style="14" customWidth="1"/>
    <col min="66" max="66" width="45.21875" style="14" customWidth="1"/>
    <col min="67" max="67" width="8.33203125" style="14" customWidth="1"/>
    <col min="68" max="69" width="4.44140625" style="14" customWidth="1"/>
    <col min="70" max="70" width="8.77734375" style="14" customWidth="1"/>
    <col min="71" max="72" width="4.44140625" style="14" customWidth="1"/>
    <col min="73" max="73" width="8.77734375" style="14" customWidth="1"/>
    <col min="74" max="75" width="4.44140625" style="14" customWidth="1"/>
    <col min="76" max="76" width="8.77734375" style="14" customWidth="1"/>
    <col min="77" max="78" width="4.44140625" style="14" customWidth="1"/>
    <col min="79" max="79" width="9.6640625" style="14" customWidth="1"/>
    <col min="80" max="80" width="5.33203125" style="14" customWidth="1"/>
    <col min="81" max="81" width="4.44140625" style="14" customWidth="1"/>
    <col min="82" max="82" width="8.77734375" style="14" customWidth="1"/>
    <col min="83" max="84" width="4.44140625" style="14" customWidth="1"/>
    <col min="85" max="85" width="7.21875" style="14" customWidth="1"/>
    <col min="86" max="87" width="4.77734375" style="14" customWidth="1"/>
    <col min="88" max="88" width="4.44140625" style="14" customWidth="1"/>
    <col min="89" max="89" width="7.44140625" style="14" customWidth="1"/>
    <col min="90" max="90" width="9.109375" style="14" customWidth="1"/>
    <col min="91" max="321" width="11.5546875" style="14" customWidth="1"/>
    <col min="322" max="322" width="45.21875" style="14" customWidth="1"/>
    <col min="323" max="323" width="8.33203125" style="14" customWidth="1"/>
    <col min="324" max="325" width="4.44140625" style="14" customWidth="1"/>
    <col min="326" max="326" width="8.77734375" style="14" customWidth="1"/>
    <col min="327" max="328" width="4.44140625" style="14" customWidth="1"/>
    <col min="329" max="329" width="8.77734375" style="14" customWidth="1"/>
    <col min="330" max="331" width="4.44140625" style="14" customWidth="1"/>
    <col min="332" max="332" width="8.77734375" style="14" customWidth="1"/>
    <col min="333" max="334" width="4.44140625" style="14" customWidth="1"/>
    <col min="335" max="335" width="9.6640625" style="14" customWidth="1"/>
    <col min="336" max="336" width="5.33203125" style="14" customWidth="1"/>
    <col min="337" max="337" width="4.44140625" style="14" customWidth="1"/>
    <col min="338" max="338" width="8.77734375" style="14" customWidth="1"/>
    <col min="339" max="340" width="4.44140625" style="14" customWidth="1"/>
    <col min="341" max="341" width="7.21875" style="14" customWidth="1"/>
    <col min="342" max="343" width="4.77734375" style="14" customWidth="1"/>
    <col min="344" max="344" width="4.44140625" style="14" customWidth="1"/>
    <col min="345" max="345" width="7.44140625" style="14" customWidth="1"/>
    <col min="346" max="346" width="9.109375" style="14" customWidth="1"/>
    <col min="347" max="577" width="11.5546875" style="14" customWidth="1"/>
    <col min="578" max="578" width="45.21875" style="14" customWidth="1"/>
    <col min="579" max="579" width="8.33203125" style="14" customWidth="1"/>
    <col min="580" max="581" width="4.44140625" style="14" customWidth="1"/>
    <col min="582" max="582" width="8.77734375" style="14" customWidth="1"/>
    <col min="583" max="584" width="4.44140625" style="14" customWidth="1"/>
    <col min="585" max="585" width="8.77734375" style="14" customWidth="1"/>
    <col min="586" max="587" width="4.44140625" style="14" customWidth="1"/>
    <col min="588" max="588" width="8.77734375" style="14" customWidth="1"/>
    <col min="589" max="590" width="4.44140625" style="14" customWidth="1"/>
    <col min="591" max="591" width="9.6640625" style="14" customWidth="1"/>
    <col min="592" max="592" width="5.33203125" style="14" customWidth="1"/>
    <col min="593" max="593" width="4.44140625" style="14" customWidth="1"/>
    <col min="594" max="594" width="8.77734375" style="14" customWidth="1"/>
    <col min="595" max="596" width="4.44140625" style="14" customWidth="1"/>
    <col min="597" max="597" width="7.21875" style="14" customWidth="1"/>
    <col min="598" max="599" width="4.77734375" style="14" customWidth="1"/>
    <col min="600" max="600" width="4.44140625" style="14" customWidth="1"/>
    <col min="601" max="601" width="7.44140625" style="14" customWidth="1"/>
    <col min="602" max="602" width="9.109375" style="14" customWidth="1"/>
    <col min="603" max="833" width="11.5546875" style="14" customWidth="1"/>
    <col min="834" max="834" width="45.21875" style="14" customWidth="1"/>
    <col min="835" max="835" width="8.33203125" style="14" customWidth="1"/>
    <col min="836" max="837" width="4.44140625" style="14" customWidth="1"/>
    <col min="838" max="838" width="8.77734375" style="14" customWidth="1"/>
    <col min="839" max="840" width="4.44140625" style="14" customWidth="1"/>
    <col min="841" max="841" width="8.77734375" style="14" customWidth="1"/>
    <col min="842" max="843" width="4.44140625" style="14" customWidth="1"/>
    <col min="844" max="844" width="8.77734375" style="14" customWidth="1"/>
    <col min="845" max="846" width="4.44140625" style="14" customWidth="1"/>
    <col min="847" max="847" width="9.6640625" style="14" customWidth="1"/>
    <col min="848" max="848" width="5.33203125" style="14" customWidth="1"/>
    <col min="849" max="849" width="4.44140625" style="14" customWidth="1"/>
    <col min="850" max="850" width="8.77734375" style="14" customWidth="1"/>
    <col min="851" max="852" width="4.44140625" style="14" customWidth="1"/>
    <col min="853" max="853" width="7.21875" style="14" customWidth="1"/>
    <col min="854" max="855" width="4.77734375" style="14" customWidth="1"/>
    <col min="856" max="856" width="4.44140625" style="14" customWidth="1"/>
    <col min="857" max="857" width="7.44140625" style="14" customWidth="1"/>
    <col min="858" max="858" width="9.109375" style="14" customWidth="1"/>
    <col min="859" max="862" width="11.5546875" style="14" customWidth="1"/>
    <col min="863" max="954" width="8.44140625" style="20" customWidth="1"/>
    <col min="955" max="16384" width="8.88671875" style="20"/>
  </cols>
  <sheetData>
    <row r="1" spans="1:23">
      <c r="B1" s="2" t="s">
        <v>5</v>
      </c>
      <c r="C1" s="3" t="s">
        <v>62</v>
      </c>
      <c r="D1" s="33"/>
      <c r="E1" s="3" t="s">
        <v>8</v>
      </c>
      <c r="F1" s="3"/>
      <c r="G1" s="3" t="s">
        <v>101</v>
      </c>
      <c r="H1" s="3"/>
      <c r="I1" s="3" t="s">
        <v>9</v>
      </c>
      <c r="J1" s="3"/>
      <c r="K1" s="3" t="s">
        <v>10</v>
      </c>
      <c r="L1" s="3"/>
      <c r="M1" s="3" t="s">
        <v>11</v>
      </c>
      <c r="N1" s="3"/>
      <c r="O1" s="3" t="s">
        <v>12</v>
      </c>
      <c r="P1" s="3"/>
      <c r="Q1" s="19"/>
      <c r="R1" s="4" t="s">
        <v>0</v>
      </c>
      <c r="S1" s="3" t="s">
        <v>1</v>
      </c>
    </row>
    <row r="2" spans="1:23">
      <c r="B2" s="21">
        <v>2022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3">
      <c r="B3" s="23" t="s">
        <v>17</v>
      </c>
      <c r="C3" s="16" t="s">
        <v>14</v>
      </c>
      <c r="D3" s="32" t="s">
        <v>2</v>
      </c>
      <c r="E3" s="16" t="s">
        <v>14</v>
      </c>
      <c r="F3" s="16" t="s">
        <v>2</v>
      </c>
      <c r="G3" s="16" t="s">
        <v>14</v>
      </c>
      <c r="H3" s="16" t="s">
        <v>2</v>
      </c>
      <c r="I3" s="16" t="s">
        <v>14</v>
      </c>
      <c r="J3" s="16" t="s">
        <v>2</v>
      </c>
      <c r="K3" s="16" t="s">
        <v>14</v>
      </c>
      <c r="L3" s="16" t="s">
        <v>2</v>
      </c>
      <c r="M3" s="16" t="s">
        <v>14</v>
      </c>
      <c r="N3" s="16" t="s">
        <v>2</v>
      </c>
      <c r="O3" s="16" t="s">
        <v>14</v>
      </c>
      <c r="P3" s="16" t="s">
        <v>2</v>
      </c>
      <c r="Q3" s="8"/>
      <c r="R3" s="40" t="s">
        <v>3</v>
      </c>
      <c r="S3" s="40" t="s">
        <v>4</v>
      </c>
    </row>
    <row r="4" spans="1:23">
      <c r="A4" s="20">
        <v>1</v>
      </c>
      <c r="B4" s="49" t="s">
        <v>42</v>
      </c>
      <c r="C4" s="71">
        <v>35</v>
      </c>
      <c r="D4" s="72">
        <v>3</v>
      </c>
      <c r="E4" s="43">
        <v>32</v>
      </c>
      <c r="F4" s="73">
        <v>4</v>
      </c>
      <c r="G4" s="38">
        <v>29</v>
      </c>
      <c r="H4" s="73">
        <v>8</v>
      </c>
      <c r="I4" s="36"/>
      <c r="J4" s="15"/>
      <c r="K4" s="36"/>
      <c r="L4" s="15"/>
      <c r="M4" s="36"/>
      <c r="N4" s="15"/>
      <c r="O4" s="36"/>
      <c r="P4" s="13"/>
      <c r="Q4" s="50"/>
      <c r="R4" s="39">
        <f>C4+E4+G4+I4+K4+M4+O4</f>
        <v>96</v>
      </c>
      <c r="S4" s="13" t="s">
        <v>21</v>
      </c>
      <c r="V4" s="48"/>
    </row>
    <row r="5" spans="1:23">
      <c r="A5" s="20">
        <v>2</v>
      </c>
      <c r="B5" s="49" t="s">
        <v>48</v>
      </c>
      <c r="C5" s="71">
        <v>27</v>
      </c>
      <c r="D5" s="73">
        <v>11</v>
      </c>
      <c r="E5" s="43">
        <v>32</v>
      </c>
      <c r="F5" s="73">
        <v>5</v>
      </c>
      <c r="G5" s="38">
        <v>33</v>
      </c>
      <c r="H5" s="39">
        <v>4</v>
      </c>
      <c r="I5" s="36"/>
      <c r="J5" s="15"/>
      <c r="K5" s="36"/>
      <c r="L5" s="15"/>
      <c r="M5" s="36"/>
      <c r="N5" s="15"/>
      <c r="O5" s="36"/>
      <c r="P5" s="13"/>
      <c r="Q5" s="50"/>
      <c r="R5" s="39">
        <f>C5+E5+G5+I5+K5+M5+O5</f>
        <v>92</v>
      </c>
      <c r="S5" s="13"/>
      <c r="V5" s="59"/>
    </row>
    <row r="6" spans="1:23">
      <c r="A6" s="20">
        <v>3</v>
      </c>
      <c r="B6" s="49" t="s">
        <v>47</v>
      </c>
      <c r="C6" s="71">
        <v>28</v>
      </c>
      <c r="D6" s="73">
        <v>9</v>
      </c>
      <c r="E6" s="43">
        <v>25</v>
      </c>
      <c r="F6" s="73">
        <v>10</v>
      </c>
      <c r="G6" s="38">
        <v>37</v>
      </c>
      <c r="H6" s="84">
        <v>1</v>
      </c>
      <c r="I6" s="36"/>
      <c r="J6" s="15"/>
      <c r="K6" s="36"/>
      <c r="L6" s="15"/>
      <c r="M6" s="36"/>
      <c r="N6" s="15"/>
      <c r="O6" s="36"/>
      <c r="P6" s="13"/>
      <c r="Q6" s="50"/>
      <c r="R6" s="39">
        <f>C6+E6+G6+I6+K6+M6+O6</f>
        <v>90</v>
      </c>
      <c r="S6" s="13"/>
      <c r="V6" s="59"/>
    </row>
    <row r="7" spans="1:23">
      <c r="A7" s="20">
        <v>4</v>
      </c>
      <c r="B7" s="49" t="s">
        <v>66</v>
      </c>
      <c r="C7" s="71">
        <v>32</v>
      </c>
      <c r="D7" s="73">
        <v>5</v>
      </c>
      <c r="E7" s="43">
        <v>23</v>
      </c>
      <c r="F7" s="73">
        <v>12</v>
      </c>
      <c r="G7" s="38">
        <v>34</v>
      </c>
      <c r="H7" s="72">
        <v>2</v>
      </c>
      <c r="I7" s="36"/>
      <c r="J7" s="15"/>
      <c r="K7" s="36"/>
      <c r="L7" s="15"/>
      <c r="M7" s="36"/>
      <c r="N7" s="15"/>
      <c r="O7" s="36"/>
      <c r="P7" s="13"/>
      <c r="Q7" s="50"/>
      <c r="R7" s="39">
        <f>C7+E7+G7+I7+K7+M7+O7</f>
        <v>89</v>
      </c>
      <c r="S7" s="13"/>
      <c r="V7" s="59"/>
    </row>
    <row r="8" spans="1:23">
      <c r="A8" s="20">
        <v>5</v>
      </c>
      <c r="B8" s="49" t="s">
        <v>60</v>
      </c>
      <c r="C8" s="71">
        <v>28</v>
      </c>
      <c r="D8" s="73">
        <v>8</v>
      </c>
      <c r="E8" s="43">
        <v>27</v>
      </c>
      <c r="F8" s="73">
        <v>9</v>
      </c>
      <c r="G8" s="38">
        <v>28</v>
      </c>
      <c r="H8" s="73">
        <v>9</v>
      </c>
      <c r="I8" s="36"/>
      <c r="J8" s="15"/>
      <c r="K8" s="36"/>
      <c r="L8" s="15"/>
      <c r="M8" s="36"/>
      <c r="N8" s="15"/>
      <c r="O8" s="36"/>
      <c r="P8" s="13"/>
      <c r="Q8" s="50"/>
      <c r="R8" s="39">
        <f>C8+E8+G8+I8+K8+M8+O8</f>
        <v>83</v>
      </c>
      <c r="S8" s="13"/>
      <c r="V8" s="59"/>
    </row>
    <row r="9" spans="1:23">
      <c r="A9" s="20">
        <v>6</v>
      </c>
      <c r="B9" s="49" t="s">
        <v>67</v>
      </c>
      <c r="C9" s="71">
        <v>23</v>
      </c>
      <c r="D9" s="73">
        <v>13</v>
      </c>
      <c r="E9" s="43">
        <v>24</v>
      </c>
      <c r="F9" s="73">
        <v>11</v>
      </c>
      <c r="G9" s="38">
        <v>30</v>
      </c>
      <c r="H9" s="73">
        <v>5</v>
      </c>
      <c r="I9" s="36"/>
      <c r="J9" s="15"/>
      <c r="K9" s="36"/>
      <c r="L9" s="15"/>
      <c r="M9" s="36"/>
      <c r="N9" s="13"/>
      <c r="O9" s="36"/>
      <c r="P9" s="15"/>
      <c r="Q9" s="50"/>
      <c r="R9" s="39">
        <f>C9+E9+G9+I9+K9+M9+O9</f>
        <v>77</v>
      </c>
      <c r="S9" s="13"/>
      <c r="V9" s="59"/>
    </row>
    <row r="10" spans="1:23" ht="7.8" customHeight="1">
      <c r="B10" s="49"/>
      <c r="C10" s="71"/>
      <c r="D10" s="73"/>
      <c r="E10" s="43"/>
      <c r="F10" s="73"/>
      <c r="G10" s="38"/>
      <c r="H10" s="73"/>
      <c r="I10" s="36"/>
      <c r="J10" s="15"/>
      <c r="K10" s="36"/>
      <c r="L10" s="15"/>
      <c r="M10" s="36"/>
      <c r="N10" s="15"/>
      <c r="O10" s="36"/>
      <c r="P10" s="13"/>
      <c r="Q10" s="50"/>
      <c r="R10" s="39"/>
      <c r="S10" s="13"/>
      <c r="V10" s="59"/>
    </row>
    <row r="11" spans="1:23">
      <c r="A11" s="20">
        <v>7</v>
      </c>
      <c r="B11" s="49" t="s">
        <v>43</v>
      </c>
      <c r="C11" s="71">
        <v>38</v>
      </c>
      <c r="D11" s="72">
        <v>2</v>
      </c>
      <c r="E11" s="43">
        <v>30</v>
      </c>
      <c r="F11" s="73">
        <v>7</v>
      </c>
      <c r="G11" s="73"/>
      <c r="H11" s="73"/>
      <c r="I11" s="36"/>
      <c r="J11" s="13"/>
      <c r="K11" s="36"/>
      <c r="L11" s="13"/>
      <c r="M11" s="36"/>
      <c r="N11" s="15"/>
      <c r="O11" s="36"/>
      <c r="P11" s="13"/>
      <c r="Q11" s="50"/>
      <c r="R11" s="39">
        <f>C11+E11+G11+I11+K11+M11+O11</f>
        <v>68</v>
      </c>
      <c r="S11" s="15"/>
      <c r="V11" s="48"/>
      <c r="W11" s="48"/>
    </row>
    <row r="12" spans="1:23">
      <c r="A12" s="20">
        <v>8</v>
      </c>
      <c r="B12" s="49" t="s">
        <v>7</v>
      </c>
      <c r="C12" s="71">
        <v>31</v>
      </c>
      <c r="D12" s="73">
        <v>6</v>
      </c>
      <c r="E12" s="43">
        <v>33</v>
      </c>
      <c r="F12" s="72">
        <v>2</v>
      </c>
      <c r="G12" s="38"/>
      <c r="H12" s="73"/>
      <c r="I12" s="36"/>
      <c r="J12" s="15"/>
      <c r="K12" s="36"/>
      <c r="L12" s="15"/>
      <c r="M12" s="36"/>
      <c r="N12" s="15"/>
      <c r="O12" s="36"/>
      <c r="P12" s="13"/>
      <c r="Q12" s="50"/>
      <c r="R12" s="39">
        <f>C12+E12+G12+I12+K12+M12+O12</f>
        <v>64</v>
      </c>
      <c r="S12" s="15"/>
      <c r="V12" s="59"/>
      <c r="W12" s="59"/>
    </row>
    <row r="13" spans="1:23">
      <c r="A13" s="20">
        <v>9</v>
      </c>
      <c r="B13" s="49" t="s">
        <v>41</v>
      </c>
      <c r="C13" s="71">
        <v>30</v>
      </c>
      <c r="D13" s="73">
        <v>7</v>
      </c>
      <c r="E13" s="43">
        <v>33</v>
      </c>
      <c r="F13" s="72">
        <v>3</v>
      </c>
      <c r="G13" s="38"/>
      <c r="H13" s="73"/>
      <c r="I13" s="36"/>
      <c r="J13" s="15"/>
      <c r="K13" s="36"/>
      <c r="L13" s="15"/>
      <c r="M13" s="36"/>
      <c r="N13" s="15"/>
      <c r="O13" s="36"/>
      <c r="P13" s="13"/>
      <c r="Q13" s="50"/>
      <c r="R13" s="39">
        <f>C13+E13+G13+I13+K13+M13+O13</f>
        <v>63</v>
      </c>
      <c r="S13" s="15"/>
      <c r="V13" s="48"/>
    </row>
    <row r="14" spans="1:23">
      <c r="A14" s="20">
        <v>10</v>
      </c>
      <c r="B14" s="49" t="s">
        <v>57</v>
      </c>
      <c r="C14" s="71">
        <v>20</v>
      </c>
      <c r="D14" s="73">
        <v>14</v>
      </c>
      <c r="E14" s="43">
        <v>33</v>
      </c>
      <c r="F14" s="72">
        <v>1</v>
      </c>
      <c r="G14" s="38"/>
      <c r="H14" s="73"/>
      <c r="I14" s="36"/>
      <c r="J14" s="15"/>
      <c r="K14" s="36"/>
      <c r="L14" s="15"/>
      <c r="M14" s="36"/>
      <c r="N14" s="13"/>
      <c r="O14" s="36"/>
      <c r="P14" s="15"/>
      <c r="Q14" s="50"/>
      <c r="R14" s="39">
        <f>C14+E14+G14+I14+K14+M14+O14</f>
        <v>53</v>
      </c>
      <c r="S14" s="15"/>
      <c r="V14" s="48"/>
    </row>
    <row r="15" spans="1:23">
      <c r="B15" s="49" t="s">
        <v>113</v>
      </c>
      <c r="C15" s="71">
        <v>16</v>
      </c>
      <c r="D15" s="73">
        <v>15</v>
      </c>
      <c r="E15" s="73"/>
      <c r="F15" s="73"/>
      <c r="G15" s="73">
        <v>33</v>
      </c>
      <c r="H15" s="72">
        <v>3</v>
      </c>
      <c r="I15" s="52"/>
      <c r="J15" s="52"/>
      <c r="K15" s="52"/>
      <c r="L15" s="52"/>
      <c r="M15" s="52"/>
      <c r="N15" s="52"/>
      <c r="O15" s="52"/>
      <c r="P15" s="52"/>
      <c r="Q15" s="50"/>
      <c r="R15" s="39">
        <f>C15+E15+G15+I15+K15+M15+O15</f>
        <v>49</v>
      </c>
      <c r="S15" s="15"/>
      <c r="V15" s="59"/>
    </row>
    <row r="16" spans="1:23">
      <c r="A16" s="20">
        <v>11</v>
      </c>
      <c r="B16" s="49" t="s">
        <v>100</v>
      </c>
      <c r="C16" s="71"/>
      <c r="D16" s="73"/>
      <c r="E16" s="43">
        <v>16</v>
      </c>
      <c r="F16" s="73">
        <v>13</v>
      </c>
      <c r="G16" s="38">
        <v>13</v>
      </c>
      <c r="H16" s="73">
        <v>11</v>
      </c>
      <c r="I16" s="36"/>
      <c r="J16" s="15"/>
      <c r="K16" s="36"/>
      <c r="L16" s="15"/>
      <c r="M16" s="36"/>
      <c r="N16" s="13"/>
      <c r="O16" s="36"/>
      <c r="P16" s="15"/>
      <c r="Q16" s="50"/>
      <c r="R16" s="39">
        <f>C16+E16+G16+I16+K16+M16+O16</f>
        <v>29</v>
      </c>
      <c r="S16" s="15"/>
      <c r="V16" s="48"/>
    </row>
    <row r="17" spans="1:22" ht="7.2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5"/>
      <c r="V17" s="48"/>
    </row>
    <row r="18" spans="1:22">
      <c r="A18" s="20">
        <v>12</v>
      </c>
      <c r="B18" s="49" t="s">
        <v>64</v>
      </c>
      <c r="C18" s="71">
        <v>39</v>
      </c>
      <c r="D18" s="72">
        <v>1</v>
      </c>
      <c r="E18" s="43"/>
      <c r="F18" s="72"/>
      <c r="G18" s="38"/>
      <c r="H18" s="73"/>
      <c r="I18" s="36"/>
      <c r="J18" s="13"/>
      <c r="K18" s="12"/>
      <c r="L18" s="13"/>
      <c r="M18" s="36"/>
      <c r="N18" s="13"/>
      <c r="O18" s="36"/>
      <c r="P18" s="13"/>
      <c r="Q18" s="50"/>
      <c r="R18" s="39">
        <f>C18+E18+G18+I18+K18+M18+O18</f>
        <v>39</v>
      </c>
      <c r="S18" s="13"/>
      <c r="V18" s="54"/>
    </row>
    <row r="19" spans="1:22">
      <c r="A19" s="20">
        <v>13</v>
      </c>
      <c r="B19" s="49" t="s">
        <v>54</v>
      </c>
      <c r="C19" s="71">
        <v>34</v>
      </c>
      <c r="D19" s="73">
        <v>4</v>
      </c>
      <c r="E19" s="43"/>
      <c r="F19" s="73"/>
      <c r="G19" s="38"/>
      <c r="H19" s="73"/>
      <c r="I19" s="36"/>
      <c r="J19" s="15"/>
      <c r="K19" s="36"/>
      <c r="L19" s="15"/>
      <c r="M19" s="36"/>
      <c r="N19" s="15"/>
      <c r="O19" s="36"/>
      <c r="P19" s="13"/>
      <c r="Q19" s="50"/>
      <c r="R19" s="39">
        <f>C19+E19+G19+I19+K19+M19+O19</f>
        <v>34</v>
      </c>
      <c r="S19" s="15"/>
      <c r="V19" s="48"/>
    </row>
    <row r="20" spans="1:22">
      <c r="A20" s="20">
        <v>14</v>
      </c>
      <c r="B20" s="49" t="s">
        <v>98</v>
      </c>
      <c r="C20" s="71"/>
      <c r="D20" s="73"/>
      <c r="E20" s="43">
        <v>32</v>
      </c>
      <c r="F20" s="73">
        <v>6</v>
      </c>
      <c r="G20" s="38"/>
      <c r="H20" s="73"/>
      <c r="I20" s="36"/>
      <c r="J20" s="15"/>
      <c r="K20" s="36"/>
      <c r="L20" s="15"/>
      <c r="M20" s="36"/>
      <c r="N20" s="13"/>
      <c r="O20" s="36"/>
      <c r="P20" s="15"/>
      <c r="Q20" s="50"/>
      <c r="R20" s="39">
        <f>C20+E20+G20+I20+K20+M20+O20</f>
        <v>32</v>
      </c>
      <c r="S20" s="15"/>
      <c r="V20" s="48"/>
    </row>
    <row r="21" spans="1:22">
      <c r="A21" s="20">
        <v>15</v>
      </c>
      <c r="B21" s="49" t="s">
        <v>99</v>
      </c>
      <c r="C21" s="71"/>
      <c r="D21" s="73"/>
      <c r="E21" s="43">
        <v>30</v>
      </c>
      <c r="F21" s="73">
        <v>8</v>
      </c>
      <c r="G21" s="38"/>
      <c r="H21" s="73"/>
      <c r="I21" s="36"/>
      <c r="J21" s="15"/>
      <c r="K21" s="36"/>
      <c r="L21" s="15"/>
      <c r="M21" s="36"/>
      <c r="N21" s="13"/>
      <c r="O21" s="36"/>
      <c r="P21" s="15"/>
      <c r="Q21" s="50"/>
      <c r="R21" s="39">
        <f>C21+E21+G21+I21+K21+M21+O21</f>
        <v>30</v>
      </c>
      <c r="S21" s="15"/>
      <c r="V21" s="48"/>
    </row>
    <row r="22" spans="1:22">
      <c r="A22" s="20">
        <v>16</v>
      </c>
      <c r="B22" s="49" t="s">
        <v>107</v>
      </c>
      <c r="C22" s="71"/>
      <c r="D22" s="73"/>
      <c r="E22" s="73"/>
      <c r="F22" s="73"/>
      <c r="G22" s="73">
        <v>30</v>
      </c>
      <c r="H22" s="73">
        <v>6</v>
      </c>
      <c r="I22" s="52"/>
      <c r="J22" s="52"/>
      <c r="K22" s="52"/>
      <c r="L22" s="52"/>
      <c r="M22" s="52"/>
      <c r="N22" s="52"/>
      <c r="O22" s="52"/>
      <c r="P22" s="52"/>
      <c r="Q22" s="50"/>
      <c r="R22" s="39">
        <f>C22+E22+G22+I22+K22+M22+O22</f>
        <v>30</v>
      </c>
      <c r="S22" s="15"/>
      <c r="V22" s="48"/>
    </row>
    <row r="23" spans="1:22">
      <c r="A23" s="20">
        <v>17</v>
      </c>
      <c r="B23" s="49" t="s">
        <v>109</v>
      </c>
      <c r="C23" s="71"/>
      <c r="D23" s="73"/>
      <c r="E23" s="73"/>
      <c r="F23" s="73"/>
      <c r="G23" s="73">
        <v>29</v>
      </c>
      <c r="H23" s="73">
        <v>7</v>
      </c>
      <c r="I23" s="52"/>
      <c r="J23" s="52"/>
      <c r="K23" s="52"/>
      <c r="L23" s="52"/>
      <c r="M23" s="52"/>
      <c r="N23" s="52"/>
      <c r="O23" s="52"/>
      <c r="P23" s="52"/>
      <c r="Q23" s="50"/>
      <c r="R23" s="39">
        <f>C23+E23+G23+I23+K23+M23+O23</f>
        <v>29</v>
      </c>
      <c r="S23" s="15"/>
      <c r="V23" s="54"/>
    </row>
    <row r="24" spans="1:22">
      <c r="A24" s="20">
        <v>18</v>
      </c>
      <c r="B24" s="49" t="s">
        <v>111</v>
      </c>
      <c r="C24" s="71"/>
      <c r="D24" s="73"/>
      <c r="E24" s="73"/>
      <c r="F24" s="73"/>
      <c r="G24" s="73">
        <v>28</v>
      </c>
      <c r="H24" s="73">
        <v>8</v>
      </c>
      <c r="I24" s="52"/>
      <c r="J24" s="52"/>
      <c r="K24" s="52"/>
      <c r="L24" s="52"/>
      <c r="M24" s="52"/>
      <c r="N24" s="52"/>
      <c r="O24" s="52"/>
      <c r="P24" s="52"/>
      <c r="Q24" s="50"/>
      <c r="R24" s="39">
        <f>C24+E24+G24+I24+K24+M24+O24</f>
        <v>28</v>
      </c>
      <c r="S24" s="52"/>
      <c r="V24" s="48"/>
    </row>
    <row r="25" spans="1:22">
      <c r="A25" s="20">
        <v>20</v>
      </c>
      <c r="B25" s="49" t="s">
        <v>46</v>
      </c>
      <c r="C25" s="71">
        <v>27</v>
      </c>
      <c r="D25" s="73">
        <v>10</v>
      </c>
      <c r="E25" s="43"/>
      <c r="F25" s="73"/>
      <c r="G25" s="38"/>
      <c r="H25" s="73"/>
      <c r="I25" s="36"/>
      <c r="J25" s="15"/>
      <c r="K25" s="36"/>
      <c r="L25" s="15"/>
      <c r="M25" s="36"/>
      <c r="N25" s="15"/>
      <c r="O25" s="36"/>
      <c r="P25" s="13"/>
      <c r="Q25" s="50"/>
      <c r="R25" s="39">
        <f>C25+E25+G25+I25+K25+M25+O25</f>
        <v>27</v>
      </c>
      <c r="S25" s="52"/>
      <c r="V25" s="60"/>
    </row>
    <row r="26" spans="1:22">
      <c r="A26" s="20">
        <v>21</v>
      </c>
      <c r="B26" s="49" t="s">
        <v>106</v>
      </c>
      <c r="C26" s="71"/>
      <c r="D26" s="73"/>
      <c r="E26" s="73"/>
      <c r="F26" s="73"/>
      <c r="G26" s="73">
        <v>27</v>
      </c>
      <c r="H26" s="73">
        <v>12</v>
      </c>
      <c r="I26" s="52"/>
      <c r="J26" s="52"/>
      <c r="K26" s="52"/>
      <c r="L26" s="52"/>
      <c r="M26" s="52"/>
      <c r="N26" s="52"/>
      <c r="O26" s="52"/>
      <c r="P26" s="52"/>
      <c r="Q26" s="50"/>
      <c r="R26" s="39">
        <f>C26+E26+G26+I26+K26+M26+O26</f>
        <v>27</v>
      </c>
      <c r="S26" s="52"/>
      <c r="V26" s="60"/>
    </row>
    <row r="27" spans="1:22">
      <c r="A27" s="20">
        <v>22</v>
      </c>
      <c r="B27" s="49" t="s">
        <v>61</v>
      </c>
      <c r="C27" s="71">
        <v>25</v>
      </c>
      <c r="D27" s="73">
        <v>12</v>
      </c>
      <c r="E27" s="43"/>
      <c r="F27" s="73"/>
      <c r="G27" s="38"/>
      <c r="H27" s="73"/>
      <c r="I27" s="36"/>
      <c r="J27" s="15"/>
      <c r="K27" s="36"/>
      <c r="L27" s="15"/>
      <c r="M27" s="36"/>
      <c r="N27" s="15"/>
      <c r="O27" s="36"/>
      <c r="P27" s="13"/>
      <c r="Q27" s="50"/>
      <c r="R27" s="39">
        <f>C27+E27+G27+I27+K27+M27+O27</f>
        <v>25</v>
      </c>
      <c r="S27" s="52"/>
      <c r="V27" s="60"/>
    </row>
    <row r="28" spans="1:22">
      <c r="A28" s="20">
        <v>23</v>
      </c>
      <c r="B28" s="49" t="s">
        <v>58</v>
      </c>
      <c r="C28" s="71">
        <v>16</v>
      </c>
      <c r="D28" s="73">
        <v>15</v>
      </c>
      <c r="E28" s="73"/>
      <c r="F28" s="73"/>
      <c r="G28" s="73"/>
      <c r="H28" s="73"/>
      <c r="I28" s="52"/>
      <c r="J28" s="52"/>
      <c r="K28" s="52"/>
      <c r="L28" s="52"/>
      <c r="M28" s="52"/>
      <c r="N28" s="52"/>
      <c r="O28" s="52"/>
      <c r="P28" s="52"/>
      <c r="Q28" s="50"/>
      <c r="R28" s="39">
        <f>C28+E28+G28+I28+K28+M28+O28</f>
        <v>16</v>
      </c>
      <c r="S28" s="52"/>
      <c r="V28" s="60"/>
    </row>
    <row r="29" spans="1:22">
      <c r="V29" s="60"/>
    </row>
    <row r="30" spans="1:22">
      <c r="V30" s="60"/>
    </row>
    <row r="31" spans="1:22">
      <c r="V31" s="60"/>
    </row>
    <row r="32" spans="1:22">
      <c r="V32" s="60"/>
    </row>
    <row r="33" spans="22:22">
      <c r="V33" s="60"/>
    </row>
    <row r="34" spans="22:22">
      <c r="V34" s="60"/>
    </row>
  </sheetData>
  <sortState xmlns:xlrd2="http://schemas.microsoft.com/office/spreadsheetml/2017/richdata2" ref="B18:R28">
    <sortCondition descending="1" ref="R18:R28"/>
  </sortState>
  <mergeCells count="5">
    <mergeCell ref="V33:V34"/>
    <mergeCell ref="V31:V32"/>
    <mergeCell ref="V29:V30"/>
    <mergeCell ref="V27:V28"/>
    <mergeCell ref="V25:V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B6F3-435D-41F7-A82F-73D571192F3E}">
  <dimension ref="A1:AGN12"/>
  <sheetViews>
    <sheetView tabSelected="1" zoomScale="80" zoomScaleNormal="80" workbookViewId="0">
      <selection activeCell="N22" sqref="N22"/>
    </sheetView>
  </sheetViews>
  <sheetFormatPr defaultRowHeight="15.6"/>
  <cols>
    <col min="1" max="1" width="2" style="20" bestFit="1" customWidth="1"/>
    <col min="2" max="2" width="29" style="30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62</v>
      </c>
      <c r="D1" s="33"/>
      <c r="E1" s="3" t="s">
        <v>8</v>
      </c>
      <c r="F1" s="3"/>
      <c r="G1" s="3" t="s">
        <v>101</v>
      </c>
      <c r="H1" s="3"/>
      <c r="I1" s="3" t="s">
        <v>9</v>
      </c>
      <c r="J1" s="3"/>
      <c r="K1" s="3" t="s">
        <v>10</v>
      </c>
      <c r="L1" s="3"/>
      <c r="M1" s="3" t="s">
        <v>11</v>
      </c>
      <c r="N1" s="3"/>
      <c r="O1" s="3" t="s">
        <v>12</v>
      </c>
      <c r="P1" s="3"/>
      <c r="Q1" s="19"/>
      <c r="R1" s="4" t="s">
        <v>0</v>
      </c>
      <c r="S1" s="3" t="s">
        <v>1</v>
      </c>
    </row>
    <row r="2" spans="1:21">
      <c r="B2" s="21">
        <v>2022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20</v>
      </c>
      <c r="C3" s="16" t="s">
        <v>14</v>
      </c>
      <c r="D3" s="32" t="s">
        <v>2</v>
      </c>
      <c r="E3" s="16" t="s">
        <v>14</v>
      </c>
      <c r="F3" s="16" t="s">
        <v>2</v>
      </c>
      <c r="G3" s="16" t="s">
        <v>14</v>
      </c>
      <c r="H3" s="5" t="s">
        <v>2</v>
      </c>
      <c r="I3" s="16" t="s">
        <v>14</v>
      </c>
      <c r="J3" s="5" t="s">
        <v>2</v>
      </c>
      <c r="K3" s="16" t="s">
        <v>14</v>
      </c>
      <c r="L3" s="5" t="s">
        <v>2</v>
      </c>
      <c r="M3" s="16" t="s">
        <v>14</v>
      </c>
      <c r="N3" s="5" t="s">
        <v>2</v>
      </c>
      <c r="O3" s="16" t="s">
        <v>14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49" t="s">
        <v>52</v>
      </c>
      <c r="C4" s="76">
        <v>37</v>
      </c>
      <c r="D4" s="80">
        <v>2</v>
      </c>
      <c r="E4" s="81">
        <v>35</v>
      </c>
      <c r="F4" s="80">
        <v>2</v>
      </c>
      <c r="G4" s="77">
        <v>37</v>
      </c>
      <c r="H4" s="72">
        <v>1</v>
      </c>
      <c r="I4" s="12"/>
      <c r="J4" s="13"/>
      <c r="K4" s="12"/>
      <c r="L4" s="13"/>
      <c r="M4" s="12"/>
      <c r="N4" s="13"/>
      <c r="O4" s="12"/>
      <c r="P4" s="13"/>
      <c r="Q4" s="29"/>
      <c r="R4" s="39">
        <f>C4+E4+G4+I4+K4+M4+O4</f>
        <v>109</v>
      </c>
      <c r="S4" s="13" t="s">
        <v>21</v>
      </c>
    </row>
    <row r="5" spans="1:21">
      <c r="A5" s="20">
        <v>2</v>
      </c>
      <c r="B5" s="49" t="s">
        <v>53</v>
      </c>
      <c r="C5" s="76">
        <v>31</v>
      </c>
      <c r="D5" s="80">
        <v>3</v>
      </c>
      <c r="E5" s="81">
        <v>28</v>
      </c>
      <c r="F5" s="82">
        <v>4</v>
      </c>
      <c r="G5" s="81">
        <v>30</v>
      </c>
      <c r="H5" s="72">
        <v>3</v>
      </c>
      <c r="I5" s="12"/>
      <c r="J5" s="13"/>
      <c r="K5" s="36"/>
      <c r="L5" s="13"/>
      <c r="M5" s="12"/>
      <c r="N5" s="13"/>
      <c r="O5" s="12"/>
      <c r="P5" s="13"/>
      <c r="Q5" s="29"/>
      <c r="R5" s="39">
        <f>C5+E5+G5+I5+K5+M5+O5</f>
        <v>89</v>
      </c>
      <c r="S5" s="13"/>
    </row>
    <row r="6" spans="1:21">
      <c r="A6" s="20">
        <v>3</v>
      </c>
      <c r="B6" s="49" t="s">
        <v>68</v>
      </c>
      <c r="C6" s="76">
        <v>22</v>
      </c>
      <c r="D6" s="82">
        <v>6</v>
      </c>
      <c r="E6" s="81">
        <v>36</v>
      </c>
      <c r="F6" s="80">
        <v>1</v>
      </c>
      <c r="G6" s="77">
        <v>31</v>
      </c>
      <c r="H6" s="72">
        <v>2</v>
      </c>
      <c r="I6" s="12"/>
      <c r="J6" s="13"/>
      <c r="K6" s="12"/>
      <c r="L6" s="13"/>
      <c r="M6" s="12"/>
      <c r="N6" s="13"/>
      <c r="O6" s="12"/>
      <c r="P6" s="13"/>
      <c r="Q6" s="29"/>
      <c r="R6" s="39">
        <f>C6+E6+G6+I6+K6+M6+O6</f>
        <v>89</v>
      </c>
      <c r="S6" s="13"/>
    </row>
    <row r="7" spans="1:21" ht="6.6" customHeight="1">
      <c r="B7" s="49"/>
      <c r="C7" s="76"/>
      <c r="D7" s="80"/>
      <c r="E7" s="81"/>
      <c r="F7" s="82"/>
      <c r="G7" s="81"/>
      <c r="H7" s="72"/>
      <c r="I7" s="12"/>
      <c r="J7" s="13"/>
      <c r="K7" s="36"/>
      <c r="L7" s="13"/>
      <c r="M7" s="12"/>
      <c r="N7" s="13"/>
      <c r="O7" s="12"/>
      <c r="P7" s="13"/>
      <c r="Q7" s="29"/>
      <c r="R7" s="39"/>
      <c r="S7" s="13"/>
    </row>
    <row r="8" spans="1:21">
      <c r="A8" s="20">
        <v>4</v>
      </c>
      <c r="B8" s="49" t="s">
        <v>65</v>
      </c>
      <c r="C8" s="76">
        <v>37</v>
      </c>
      <c r="D8" s="80">
        <v>1</v>
      </c>
      <c r="E8" s="83"/>
      <c r="F8" s="80"/>
      <c r="G8" s="77"/>
      <c r="H8" s="74"/>
      <c r="I8" s="12"/>
      <c r="J8" s="13"/>
      <c r="K8" s="36"/>
      <c r="L8" s="13"/>
      <c r="M8" s="36"/>
      <c r="N8" s="13"/>
      <c r="O8" s="12"/>
      <c r="P8" s="13"/>
      <c r="Q8" s="29"/>
      <c r="R8" s="39">
        <f>C8+E8+G8+I8+K8+M8+O8</f>
        <v>37</v>
      </c>
      <c r="S8" s="13"/>
    </row>
    <row r="9" spans="1:21">
      <c r="A9" s="20">
        <v>5</v>
      </c>
      <c r="B9" s="56" t="s">
        <v>97</v>
      </c>
      <c r="C9" s="79"/>
      <c r="D9" s="82"/>
      <c r="E9" s="81">
        <v>33</v>
      </c>
      <c r="F9" s="80">
        <v>3</v>
      </c>
      <c r="G9" s="78"/>
      <c r="H9" s="75"/>
      <c r="I9" s="12"/>
      <c r="J9" s="13"/>
      <c r="K9" s="12"/>
      <c r="L9" s="13"/>
      <c r="M9" s="12"/>
      <c r="N9" s="13"/>
      <c r="O9" s="12"/>
      <c r="P9" s="13"/>
      <c r="Q9" s="29"/>
      <c r="R9" s="39">
        <f>C9+E9+G9+I9+K9+M9+O9</f>
        <v>33</v>
      </c>
      <c r="S9" s="15"/>
    </row>
    <row r="10" spans="1:21">
      <c r="A10" s="20">
        <v>6</v>
      </c>
      <c r="B10" s="49" t="s">
        <v>59</v>
      </c>
      <c r="C10" s="76">
        <v>26</v>
      </c>
      <c r="D10" s="82">
        <v>4</v>
      </c>
      <c r="E10" s="83"/>
      <c r="F10" s="80"/>
      <c r="G10" s="81"/>
      <c r="H10" s="72"/>
      <c r="I10" s="12"/>
      <c r="J10" s="13"/>
      <c r="K10" s="12"/>
      <c r="L10" s="13"/>
      <c r="M10" s="12"/>
      <c r="N10" s="13"/>
      <c r="O10" s="12"/>
      <c r="P10" s="13"/>
      <c r="Q10" s="29"/>
      <c r="R10" s="39">
        <f>C10+E10+G10+I10+K10+M10+O10</f>
        <v>26</v>
      </c>
      <c r="S10" s="15"/>
    </row>
    <row r="11" spans="1:21">
      <c r="A11" s="20">
        <v>7</v>
      </c>
      <c r="B11" s="49" t="s">
        <v>55</v>
      </c>
      <c r="C11" s="76">
        <v>24</v>
      </c>
      <c r="D11" s="82">
        <v>5</v>
      </c>
      <c r="E11" s="83"/>
      <c r="F11" s="80"/>
      <c r="G11" s="78"/>
      <c r="H11" s="75"/>
      <c r="I11" s="12"/>
      <c r="J11" s="13"/>
      <c r="K11" s="12"/>
      <c r="L11" s="13"/>
      <c r="M11" s="12"/>
      <c r="N11" s="13"/>
      <c r="O11" s="12"/>
      <c r="P11" s="13"/>
      <c r="Q11" s="29"/>
      <c r="R11" s="39">
        <f>C11+E11+G11+I11+K11+M11+O11</f>
        <v>24</v>
      </c>
      <c r="S11" s="15"/>
    </row>
    <row r="12" spans="1:21">
      <c r="B12" s="24"/>
      <c r="C12" s="25"/>
      <c r="D12" s="15"/>
      <c r="E12" s="12"/>
      <c r="F12" s="13"/>
      <c r="G12" s="17"/>
      <c r="H12" s="18"/>
      <c r="I12" s="12"/>
      <c r="J12" s="13"/>
      <c r="K12" s="12"/>
      <c r="L12" s="13"/>
      <c r="M12" s="12"/>
      <c r="N12" s="13"/>
      <c r="O12" s="12"/>
      <c r="P12" s="13"/>
      <c r="Q12" s="29"/>
      <c r="R12" s="47"/>
      <c r="S12" s="15"/>
    </row>
  </sheetData>
  <sortState xmlns:xlrd2="http://schemas.microsoft.com/office/spreadsheetml/2017/richdata2" ref="B8:R11">
    <sortCondition descending="1" ref="R8:R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kozos bruttó stroke</vt:lpstr>
      <vt:lpstr>szenior no</vt:lpstr>
      <vt:lpstr>masters no</vt:lpstr>
      <vt:lpstr>s.masters no</vt:lpstr>
      <vt:lpstr>szenior ferfi</vt:lpstr>
      <vt:lpstr>masters ferfi</vt:lpstr>
      <vt:lpstr>s.masters ferfi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user</cp:lastModifiedBy>
  <cp:revision>20</cp:revision>
  <cp:lastPrinted>2019-09-25T17:20:20Z</cp:lastPrinted>
  <dcterms:created xsi:type="dcterms:W3CDTF">2018-08-18T09:37:21Z</dcterms:created>
  <dcterms:modified xsi:type="dcterms:W3CDTF">2022-06-03T17:12:47Z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