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SGT\Versenyek2022\Kisoroszi\"/>
    </mc:Choice>
  </mc:AlternateContent>
  <xr:revisionPtr revIDLastSave="0" documentId="13_ncr:1_{E109FB0C-FFD7-46E8-ACEB-24DB8C77DC66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senior" sheetId="1" r:id="rId1"/>
    <sheet name="masters" sheetId="2" r:id="rId2"/>
    <sheet name="s.master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F34" i="2" l="1"/>
  <c r="AF23" i="2"/>
  <c r="AF19" i="2"/>
  <c r="AF22" i="2"/>
  <c r="AF21" i="2"/>
  <c r="AF17" i="2"/>
  <c r="AF18" i="2"/>
  <c r="AF16" i="2"/>
  <c r="AF15" i="2"/>
  <c r="AF20" i="2"/>
  <c r="AF12" i="2"/>
  <c r="AF5" i="2"/>
  <c r="AF13" i="2"/>
  <c r="AF6" i="2"/>
  <c r="AF7" i="2"/>
  <c r="AF8" i="2"/>
  <c r="AF10" i="2"/>
  <c r="AF4" i="2"/>
  <c r="AF16" i="1"/>
  <c r="AF15" i="1"/>
  <c r="AF14" i="1"/>
  <c r="AF12" i="1"/>
  <c r="AF11" i="1"/>
  <c r="AF10" i="1"/>
  <c r="AF9" i="1"/>
  <c r="AF13" i="1"/>
  <c r="AF6" i="1"/>
  <c r="AF5" i="1"/>
  <c r="AF7" i="1"/>
  <c r="AF4" i="1"/>
  <c r="AA39" i="1"/>
  <c r="W39" i="1"/>
  <c r="S39" i="1"/>
  <c r="O39" i="1"/>
  <c r="K39" i="1"/>
  <c r="G39" i="1"/>
  <c r="C39" i="1"/>
  <c r="AF9" i="2" l="1"/>
  <c r="AF11" i="2"/>
  <c r="AF4" i="3" l="1"/>
  <c r="AF5" i="3" l="1"/>
  <c r="AF35" i="1" l="1"/>
  <c r="AF34" i="1"/>
  <c r="AF19" i="1"/>
  <c r="AF22" i="1"/>
  <c r="AF17" i="3" l="1"/>
  <c r="AF6" i="3"/>
  <c r="AF28" i="1" l="1"/>
  <c r="AF33" i="1"/>
  <c r="AF30" i="1"/>
  <c r="AF31" i="1"/>
  <c r="AF29" i="1"/>
  <c r="AF32" i="1"/>
  <c r="AF36" i="1"/>
  <c r="AF17" i="1"/>
  <c r="AF18" i="1"/>
  <c r="AF20" i="1"/>
  <c r="AF26" i="2" l="1"/>
  <c r="AF25" i="2"/>
  <c r="AF24" i="2"/>
  <c r="AF27" i="2" l="1"/>
  <c r="AF21" i="1" l="1"/>
  <c r="AF33" i="2"/>
  <c r="AF31" i="2"/>
  <c r="AF27" i="1" l="1"/>
  <c r="AF26" i="1" l="1"/>
</calcChain>
</file>

<file path=xl/sharedStrings.xml><?xml version="1.0" encoding="utf-8"?>
<sst xmlns="http://schemas.openxmlformats.org/spreadsheetml/2006/main" count="311" uniqueCount="79">
  <si>
    <t>Final</t>
  </si>
  <si>
    <t>Helyezés</t>
  </si>
  <si>
    <t>forduló</t>
  </si>
  <si>
    <t>SF szenior férfi</t>
  </si>
  <si>
    <t>net</t>
  </si>
  <si>
    <t>poz</t>
  </si>
  <si>
    <t>pnt</t>
  </si>
  <si>
    <t>ÖSSZ</t>
  </si>
  <si>
    <t>HELY</t>
  </si>
  <si>
    <t>SN szenior női</t>
  </si>
  <si>
    <t>fő</t>
  </si>
  <si>
    <t>Bihari Gyöngyvér</t>
  </si>
  <si>
    <t>Szótér Ella</t>
  </si>
  <si>
    <t>SN masters női</t>
  </si>
  <si>
    <t>SN s.masters női</t>
  </si>
  <si>
    <t>Molnár Lászlóné</t>
  </si>
  <si>
    <t>Csillag János</t>
  </si>
  <si>
    <t>Egervári, dr. Ferenc </t>
  </si>
  <si>
    <t>Nagy István</t>
  </si>
  <si>
    <t>Vince Alajos</t>
  </si>
  <si>
    <t>Malatyinszki Tamás</t>
  </si>
  <si>
    <t>Klokocs István</t>
  </si>
  <si>
    <t>Dr Takács János</t>
  </si>
  <si>
    <t>Urbán László</t>
  </si>
  <si>
    <t>Allan Burton</t>
  </si>
  <si>
    <t xml:space="preserve">Gratzl, Ferenc  </t>
  </si>
  <si>
    <t xml:space="preserve">Facskó, dr. István  </t>
  </si>
  <si>
    <t>Madarász Erik</t>
  </si>
  <si>
    <t>Tihanyi Ferenc</t>
  </si>
  <si>
    <t>Dietrich Gábor</t>
  </si>
  <si>
    <t>Bodor Tibor</t>
  </si>
  <si>
    <t>Szótér Szabolcs</t>
  </si>
  <si>
    <t>Koplányi Tibor</t>
  </si>
  <si>
    <t>SF masters férfi</t>
  </si>
  <si>
    <t>SZ s.masters férfi</t>
  </si>
  <si>
    <t>Mányi István</t>
  </si>
  <si>
    <t>Detlef Eickhoff</t>
  </si>
  <si>
    <t>Illés Antal</t>
  </si>
  <si>
    <t>Varga Miklós</t>
  </si>
  <si>
    <t>Jakobi Laszló</t>
  </si>
  <si>
    <t>Saághí Pál</t>
  </si>
  <si>
    <t>Kovács Titusz</t>
  </si>
  <si>
    <t>Gulyás Gyula</t>
  </si>
  <si>
    <t>Csepregi Csego</t>
  </si>
  <si>
    <t>Dr Rosta Gábor</t>
  </si>
  <si>
    <t>Maier Franz</t>
  </si>
  <si>
    <t>Horváth Béla</t>
  </si>
  <si>
    <t>Dénes Péter</t>
  </si>
  <si>
    <t>Jónás István</t>
  </si>
  <si>
    <t>Tóbiás György</t>
  </si>
  <si>
    <t>Somlyai Zoltán</t>
  </si>
  <si>
    <t>Kisbenedek Attila</t>
  </si>
  <si>
    <t>13 fő</t>
  </si>
  <si>
    <t>10 fő</t>
  </si>
  <si>
    <t>3 fő</t>
  </si>
  <si>
    <t>Nem MSGT</t>
  </si>
  <si>
    <t>1 fő</t>
  </si>
  <si>
    <t>MGC tag</t>
  </si>
  <si>
    <t>67 MSGT tag min. 1 alkalommal</t>
  </si>
  <si>
    <t>2 fő</t>
  </si>
  <si>
    <t>9 fő</t>
  </si>
  <si>
    <t>Total:1,400,000 Ft</t>
  </si>
  <si>
    <t>Öszesen 202 fő</t>
  </si>
  <si>
    <t>GF: 10,000, 0, 15,000 Ft</t>
  </si>
  <si>
    <t>IV.20</t>
  </si>
  <si>
    <t>V.18</t>
  </si>
  <si>
    <t>VI.15</t>
  </si>
  <si>
    <t>VII.20</t>
  </si>
  <si>
    <t>VIII.17</t>
  </si>
  <si>
    <t>IX.21</t>
  </si>
  <si>
    <t>X.19</t>
  </si>
  <si>
    <t>Bernhardt Tibor</t>
  </si>
  <si>
    <t>Kiss Barna</t>
  </si>
  <si>
    <t>Senior Kisoroszi kupa</t>
  </si>
  <si>
    <t>Palotásno Horváth Zsuzsanna</t>
  </si>
  <si>
    <t>Jászkuti László</t>
  </si>
  <si>
    <t>Dietrich Tamás</t>
  </si>
  <si>
    <t>Dr Ándorné Sörös Mária</t>
  </si>
  <si>
    <t>Dr Sándor L Tamás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</si>
</sst>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rgb="FF000000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sz val="9"/>
      <name val="Arial"/>
      <family val="2"/>
      <charset val="238"/>
    </font>
    <font>
      <b/>
      <sz val="9"/>
      <name val="Times New Roman"/>
      <family val="1"/>
      <charset val="238"/>
    </font>
    <font>
      <b/>
      <sz val="9"/>
      <name val="Calibri"/>
      <family val="2"/>
      <charset val="238"/>
    </font>
    <font>
      <b/>
      <sz val="9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trike/>
      <sz val="12"/>
      <color rgb="FF000000"/>
      <name val="Calibri"/>
      <family val="2"/>
      <charset val="238"/>
    </font>
    <font>
      <strike/>
      <sz val="12"/>
      <name val="Calibri"/>
      <family val="2"/>
      <charset val="238"/>
    </font>
    <font>
      <b/>
      <strike/>
      <sz val="12"/>
      <color rgb="FFFF0000"/>
      <name val="Calibri"/>
      <family val="2"/>
      <charset val="238"/>
    </font>
    <font>
      <strike/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sz val="9"/>
      <name val="Times New Roman"/>
      <family val="1"/>
      <charset val="238"/>
    </font>
    <font>
      <sz val="9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C0C0C0"/>
        <bgColor rgb="FFCCCC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6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/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5" fillId="2" borderId="0" xfId="0" applyFont="1" applyFill="1"/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4" fillId="2" borderId="1" xfId="0" applyFont="1" applyFill="1" applyBorder="1"/>
    <xf numFmtId="0" fontId="6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Border="1"/>
    <xf numFmtId="0" fontId="3" fillId="3" borderId="2" xfId="0" applyFont="1" applyFill="1" applyBorder="1"/>
    <xf numFmtId="0" fontId="3" fillId="0" borderId="2" xfId="0" applyFont="1" applyBorder="1"/>
    <xf numFmtId="0" fontId="4" fillId="0" borderId="1" xfId="0" applyFont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0" borderId="0" xfId="0" applyFont="1" applyBorder="1"/>
    <xf numFmtId="0" fontId="6" fillId="3" borderId="2" xfId="0" applyFont="1" applyFill="1" applyBorder="1"/>
    <xf numFmtId="0" fontId="6" fillId="0" borderId="1" xfId="0" applyFont="1" applyBorder="1"/>
    <xf numFmtId="0" fontId="4" fillId="0" borderId="0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/>
    <xf numFmtId="0" fontId="10" fillId="2" borderId="1" xfId="0" applyFont="1" applyFill="1" applyBorder="1"/>
    <xf numFmtId="0" fontId="11" fillId="2" borderId="2" xfId="0" applyFont="1" applyFill="1" applyBorder="1"/>
    <xf numFmtId="0" fontId="9" fillId="2" borderId="2" xfId="0" applyFont="1" applyFill="1" applyBorder="1" applyAlignment="1">
      <alignment horizontal="center"/>
    </xf>
    <xf numFmtId="0" fontId="8" fillId="0" borderId="1" xfId="0" applyFont="1" applyBorder="1"/>
    <xf numFmtId="0" fontId="12" fillId="0" borderId="0" xfId="0" applyFont="1"/>
    <xf numFmtId="0" fontId="10" fillId="2" borderId="3" xfId="0" applyFont="1" applyFill="1" applyBorder="1" applyAlignment="1">
      <alignment horizontal="center"/>
    </xf>
    <xf numFmtId="0" fontId="12" fillId="2" borderId="3" xfId="0" applyFont="1" applyFill="1" applyBorder="1"/>
    <xf numFmtId="0" fontId="12" fillId="2" borderId="3" xfId="0" applyFont="1" applyFill="1" applyBorder="1" applyAlignment="1">
      <alignment horizontal="center"/>
    </xf>
    <xf numFmtId="0" fontId="10" fillId="2" borderId="3" xfId="0" applyFont="1" applyFill="1" applyBorder="1"/>
    <xf numFmtId="0" fontId="9" fillId="2" borderId="0" xfId="0" applyFont="1" applyFill="1"/>
    <xf numFmtId="0" fontId="9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0" fillId="2" borderId="4" xfId="0" applyFont="1" applyFill="1" applyBorder="1"/>
    <xf numFmtId="0" fontId="8" fillId="2" borderId="1" xfId="0" applyFont="1" applyFill="1" applyBorder="1"/>
    <xf numFmtId="0" fontId="10" fillId="2" borderId="4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3" borderId="2" xfId="0" applyFont="1" applyFill="1" applyBorder="1"/>
    <xf numFmtId="0" fontId="10" fillId="0" borderId="2" xfId="0" applyFont="1" applyBorder="1"/>
    <xf numFmtId="0" fontId="12" fillId="0" borderId="1" xfId="0" applyFont="1" applyBorder="1"/>
    <xf numFmtId="0" fontId="11" fillId="0" borderId="1" xfId="0" applyFont="1" applyBorder="1"/>
    <xf numFmtId="0" fontId="14" fillId="0" borderId="1" xfId="0" applyFont="1" applyBorder="1"/>
    <xf numFmtId="1" fontId="8" fillId="0" borderId="1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0" fontId="12" fillId="0" borderId="0" xfId="0" applyFont="1" applyAlignment="1">
      <alignment horizontal="center"/>
    </xf>
    <xf numFmtId="0" fontId="9" fillId="2" borderId="1" xfId="0" applyFont="1" applyFill="1" applyBorder="1"/>
    <xf numFmtId="0" fontId="9" fillId="0" borderId="0" xfId="0" applyFont="1" applyAlignment="1">
      <alignment horizontal="center"/>
    </xf>
    <xf numFmtId="0" fontId="14" fillId="0" borderId="6" xfId="0" applyFont="1" applyBorder="1" applyAlignment="1">
      <alignment horizontal="center"/>
    </xf>
    <xf numFmtId="0" fontId="10" fillId="0" borderId="0" xfId="0" applyFont="1" applyBorder="1"/>
    <xf numFmtId="0" fontId="10" fillId="3" borderId="2" xfId="0" applyFont="1" applyFill="1" applyBorder="1"/>
    <xf numFmtId="0" fontId="6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2" xfId="0" applyFont="1" applyBorder="1"/>
    <xf numFmtId="0" fontId="4" fillId="0" borderId="0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8" fillId="0" borderId="1" xfId="0" applyFont="1" applyBorder="1" applyAlignment="1"/>
    <xf numFmtId="0" fontId="24" fillId="0" borderId="0" xfId="0" applyFont="1"/>
    <xf numFmtId="0" fontId="19" fillId="0" borderId="1" xfId="0" applyFont="1" applyBorder="1" applyAlignment="1">
      <alignment horizontal="left"/>
    </xf>
    <xf numFmtId="0" fontId="25" fillId="0" borderId="1" xfId="0" applyFont="1" applyBorder="1" applyAlignment="1"/>
    <xf numFmtId="0" fontId="25" fillId="0" borderId="8" xfId="0" applyFont="1" applyBorder="1" applyAlignment="1"/>
    <xf numFmtId="0" fontId="10" fillId="2" borderId="0" xfId="0" applyFont="1" applyFill="1"/>
    <xf numFmtId="0" fontId="10" fillId="2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6" fillId="0" borderId="0" xfId="0" applyFont="1"/>
    <xf numFmtId="0" fontId="26" fillId="0" borderId="0" xfId="0" applyFont="1" applyBorder="1" applyAlignment="1">
      <alignment horizontal="center"/>
    </xf>
    <xf numFmtId="0" fontId="26" fillId="0" borderId="1" xfId="0" applyFont="1" applyBorder="1"/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E46"/>
  <sheetViews>
    <sheetView tabSelected="1" zoomScale="75" zoomScaleNormal="75" workbookViewId="0">
      <selection activeCell="A2" sqref="A2:XFD2"/>
    </sheetView>
  </sheetViews>
  <sheetFormatPr defaultRowHeight="15.6" x14ac:dyDescent="0.3"/>
  <cols>
    <col min="1" max="1" width="3.109375" bestFit="1" customWidth="1"/>
    <col min="2" max="2" width="34.6640625" style="1" bestFit="1" customWidth="1"/>
    <col min="3" max="3" width="8.33203125" style="2" bestFit="1" customWidth="1"/>
    <col min="4" max="4" width="4.33203125" style="2" bestFit="1" customWidth="1"/>
    <col min="5" max="5" width="3.33203125" style="2" bestFit="1" customWidth="1"/>
    <col min="6" max="6" width="4.33203125" style="2" bestFit="1" customWidth="1"/>
    <col min="7" max="7" width="8.33203125" style="2" bestFit="1" customWidth="1"/>
    <col min="8" max="8" width="4.33203125" style="2" bestFit="1" customWidth="1"/>
    <col min="9" max="9" width="3.33203125" style="2" bestFit="1" customWidth="1"/>
    <col min="10" max="10" width="4.33203125" style="2" bestFit="1" customWidth="1"/>
    <col min="11" max="11" width="8.33203125" style="2" bestFit="1" customWidth="1"/>
    <col min="12" max="12" width="4.33203125" style="2" bestFit="1" customWidth="1"/>
    <col min="13" max="13" width="3.33203125" style="2" bestFit="1" customWidth="1"/>
    <col min="14" max="14" width="4.33203125" style="2" bestFit="1" customWidth="1"/>
    <col min="15" max="15" width="8.33203125" style="2" bestFit="1" customWidth="1"/>
    <col min="16" max="16" width="4.33203125" style="2" bestFit="1" customWidth="1"/>
    <col min="17" max="17" width="3.33203125" style="2" bestFit="1" customWidth="1"/>
    <col min="18" max="18" width="4.33203125" style="2" bestFit="1" customWidth="1"/>
    <col min="19" max="19" width="8.33203125" style="2" bestFit="1" customWidth="1"/>
    <col min="20" max="20" width="4.33203125" style="2" bestFit="1" customWidth="1"/>
    <col min="21" max="21" width="2.88671875" style="2" bestFit="1" customWidth="1"/>
    <col min="22" max="22" width="4.33203125" style="2" bestFit="1" customWidth="1"/>
    <col min="23" max="23" width="8.33203125" style="2" bestFit="1" customWidth="1"/>
    <col min="24" max="24" width="4.33203125" style="2" bestFit="1" customWidth="1"/>
    <col min="25" max="25" width="2.88671875" style="2" bestFit="1" customWidth="1"/>
    <col min="26" max="26" width="4.33203125" style="3" bestFit="1" customWidth="1"/>
    <col min="27" max="27" width="8.33203125" style="2" bestFit="1" customWidth="1"/>
    <col min="28" max="28" width="4.33203125" style="2" bestFit="1" customWidth="1"/>
    <col min="29" max="29" width="2.88671875" bestFit="1" customWidth="1"/>
    <col min="30" max="30" width="4.33203125" style="2" bestFit="1" customWidth="1"/>
    <col min="31" max="31" width="4.44140625" style="2" customWidth="1"/>
    <col min="32" max="32" width="7.88671875" style="2" bestFit="1" customWidth="1"/>
    <col min="33" max="33" width="9.33203125" style="2" bestFit="1" customWidth="1"/>
    <col min="34" max="79" width="11.5546875" style="2" customWidth="1"/>
    <col min="80" max="118" width="11.5546875" style="4" customWidth="1"/>
    <col min="119" max="119" width="45.33203125" style="4" customWidth="1"/>
    <col min="120" max="120" width="8.33203125" style="4" customWidth="1"/>
    <col min="121" max="122" width="4.44140625" style="4" customWidth="1"/>
    <col min="123" max="123" width="8.6640625" style="4" customWidth="1"/>
    <col min="124" max="125" width="4.44140625" style="4" customWidth="1"/>
    <col min="126" max="126" width="8.6640625" style="4" customWidth="1"/>
    <col min="127" max="128" width="4.44140625" style="4" customWidth="1"/>
    <col min="129" max="129" width="8.6640625" style="4" customWidth="1"/>
    <col min="130" max="131" width="4.44140625" style="4" customWidth="1"/>
    <col min="132" max="132" width="9.6640625" style="4" customWidth="1"/>
    <col min="133" max="133" width="5.33203125" style="4" customWidth="1"/>
    <col min="134" max="134" width="4.44140625" style="4" customWidth="1"/>
    <col min="135" max="135" width="8.6640625" style="4" customWidth="1"/>
    <col min="136" max="137" width="4.44140625" style="4" customWidth="1"/>
    <col min="138" max="138" width="7.33203125" style="4" customWidth="1"/>
    <col min="139" max="140" width="4.6640625" style="4" customWidth="1"/>
    <col min="141" max="141" width="4.44140625" style="4" customWidth="1"/>
    <col min="142" max="142" width="7.44140625" style="4" customWidth="1"/>
    <col min="143" max="143" width="9.109375" style="4" customWidth="1"/>
    <col min="144" max="374" width="11.5546875" style="4" customWidth="1"/>
    <col min="375" max="375" width="45.33203125" style="4" customWidth="1"/>
    <col min="376" max="376" width="8.33203125" style="4" customWidth="1"/>
    <col min="377" max="378" width="4.44140625" style="4" customWidth="1"/>
    <col min="379" max="379" width="8.6640625" style="4" customWidth="1"/>
    <col min="380" max="381" width="4.44140625" style="4" customWidth="1"/>
    <col min="382" max="382" width="8.6640625" style="4" customWidth="1"/>
    <col min="383" max="384" width="4.44140625" style="4" customWidth="1"/>
    <col min="385" max="385" width="8.6640625" style="4" customWidth="1"/>
    <col min="386" max="387" width="4.44140625" style="4" customWidth="1"/>
    <col min="388" max="388" width="9.6640625" style="4" customWidth="1"/>
    <col min="389" max="389" width="5.33203125" style="4" customWidth="1"/>
    <col min="390" max="390" width="4.44140625" style="4" customWidth="1"/>
    <col min="391" max="391" width="8.6640625" style="4" customWidth="1"/>
    <col min="392" max="393" width="4.44140625" style="4" customWidth="1"/>
    <col min="394" max="394" width="7.33203125" style="4" customWidth="1"/>
    <col min="395" max="396" width="4.6640625" style="4" customWidth="1"/>
    <col min="397" max="397" width="4.44140625" style="4" customWidth="1"/>
    <col min="398" max="398" width="7.44140625" style="4" customWidth="1"/>
    <col min="399" max="399" width="9.109375" style="4" customWidth="1"/>
    <col min="400" max="630" width="11.5546875" style="4" customWidth="1"/>
    <col min="631" max="631" width="45.33203125" style="4" customWidth="1"/>
    <col min="632" max="632" width="8.33203125" style="4" customWidth="1"/>
    <col min="633" max="634" width="4.44140625" style="4" customWidth="1"/>
    <col min="635" max="635" width="8.6640625" style="4" customWidth="1"/>
    <col min="636" max="637" width="4.44140625" style="4" customWidth="1"/>
    <col min="638" max="638" width="8.6640625" style="4" customWidth="1"/>
    <col min="639" max="640" width="4.44140625" style="4" customWidth="1"/>
    <col min="641" max="641" width="8.6640625" style="4" customWidth="1"/>
    <col min="642" max="643" width="4.44140625" style="4" customWidth="1"/>
    <col min="644" max="644" width="9.6640625" style="4" customWidth="1"/>
    <col min="645" max="645" width="5.33203125" style="4" customWidth="1"/>
    <col min="646" max="646" width="4.44140625" style="4" customWidth="1"/>
    <col min="647" max="647" width="8.6640625" style="4" customWidth="1"/>
    <col min="648" max="649" width="4.44140625" style="4" customWidth="1"/>
    <col min="650" max="650" width="7.33203125" style="4" customWidth="1"/>
    <col min="651" max="652" width="4.6640625" style="4" customWidth="1"/>
    <col min="653" max="653" width="4.44140625" style="4" customWidth="1"/>
    <col min="654" max="654" width="7.44140625" style="4" customWidth="1"/>
    <col min="655" max="655" width="9.109375" style="4" customWidth="1"/>
    <col min="656" max="886" width="11.5546875" style="4" customWidth="1"/>
    <col min="887" max="887" width="45.33203125" style="4" customWidth="1"/>
    <col min="888" max="888" width="8.33203125" style="4" customWidth="1"/>
    <col min="889" max="890" width="4.44140625" style="4" customWidth="1"/>
    <col min="891" max="891" width="8.6640625" style="4" customWidth="1"/>
    <col min="892" max="893" width="4.44140625" style="4" customWidth="1"/>
    <col min="894" max="894" width="8.6640625" style="4" customWidth="1"/>
    <col min="895" max="896" width="4.44140625" style="4" customWidth="1"/>
    <col min="897" max="897" width="8.6640625" style="4" customWidth="1"/>
    <col min="898" max="899" width="4.44140625" style="4" customWidth="1"/>
    <col min="900" max="900" width="9.6640625" style="4" customWidth="1"/>
    <col min="901" max="901" width="5.33203125" style="4" customWidth="1"/>
    <col min="902" max="902" width="4.44140625" style="4" customWidth="1"/>
    <col min="903" max="903" width="8.6640625" style="4" customWidth="1"/>
    <col min="904" max="905" width="4.44140625" style="4" customWidth="1"/>
    <col min="906" max="906" width="7.33203125" style="4" customWidth="1"/>
    <col min="907" max="908" width="4.6640625" style="4" customWidth="1"/>
    <col min="909" max="909" width="4.44140625" style="4" customWidth="1"/>
    <col min="910" max="910" width="7.44140625" style="4" customWidth="1"/>
    <col min="911" max="911" width="9.109375" style="4" customWidth="1"/>
    <col min="912" max="915" width="11.5546875" style="4" customWidth="1"/>
    <col min="916" max="1018" width="8.44140625" customWidth="1"/>
  </cols>
  <sheetData>
    <row r="1" spans="1:33" x14ac:dyDescent="0.3">
      <c r="B1" s="5" t="s">
        <v>73</v>
      </c>
      <c r="C1" s="6" t="s">
        <v>64</v>
      </c>
      <c r="D1" s="6"/>
      <c r="E1" s="6"/>
      <c r="F1" s="6"/>
      <c r="G1" s="6" t="s">
        <v>65</v>
      </c>
      <c r="H1" s="6"/>
      <c r="I1" s="6"/>
      <c r="J1" s="6"/>
      <c r="K1" s="6" t="s">
        <v>66</v>
      </c>
      <c r="L1" s="6"/>
      <c r="M1" s="6"/>
      <c r="N1" s="6"/>
      <c r="O1" s="6" t="s">
        <v>67</v>
      </c>
      <c r="P1" s="6"/>
      <c r="Q1" s="6"/>
      <c r="R1" s="6"/>
      <c r="S1" s="6" t="s">
        <v>68</v>
      </c>
      <c r="T1" s="6"/>
      <c r="U1" s="6"/>
      <c r="V1" s="6"/>
      <c r="W1" s="6" t="s">
        <v>69</v>
      </c>
      <c r="X1" s="6"/>
      <c r="Y1" s="6"/>
      <c r="Z1" s="6"/>
      <c r="AA1" s="6" t="s">
        <v>70</v>
      </c>
      <c r="AB1" s="6"/>
      <c r="AD1" s="7"/>
      <c r="AE1" s="8"/>
      <c r="AF1" s="9" t="s">
        <v>0</v>
      </c>
      <c r="AG1" s="10" t="s">
        <v>1</v>
      </c>
    </row>
    <row r="2" spans="1:33" x14ac:dyDescent="0.3">
      <c r="B2" s="15">
        <v>2022</v>
      </c>
      <c r="C2" s="16">
        <v>1</v>
      </c>
      <c r="D2" s="16"/>
      <c r="E2" s="16"/>
      <c r="F2" s="16"/>
      <c r="G2" s="16">
        <v>2</v>
      </c>
      <c r="H2" s="16"/>
      <c r="I2" s="16"/>
      <c r="J2" s="16"/>
      <c r="K2" s="16">
        <v>3</v>
      </c>
      <c r="L2" s="16"/>
      <c r="M2" s="16"/>
      <c r="N2" s="16"/>
      <c r="O2" s="16">
        <v>4</v>
      </c>
      <c r="P2" s="16"/>
      <c r="Q2" s="16"/>
      <c r="R2" s="16"/>
      <c r="S2" s="16">
        <v>5</v>
      </c>
      <c r="T2" s="16"/>
      <c r="U2" s="16"/>
      <c r="V2" s="16"/>
      <c r="W2" s="16">
        <v>6</v>
      </c>
      <c r="X2" s="12"/>
      <c r="Y2" s="12"/>
      <c r="Z2" s="13"/>
      <c r="AA2" s="16">
        <v>7</v>
      </c>
      <c r="AB2" s="16"/>
      <c r="AD2" s="12"/>
      <c r="AE2" s="14"/>
      <c r="AF2" s="17" t="s">
        <v>2</v>
      </c>
      <c r="AG2" s="18"/>
    </row>
    <row r="3" spans="1:33" x14ac:dyDescent="0.3">
      <c r="B3" s="19" t="s">
        <v>3</v>
      </c>
      <c r="C3" s="11" t="s">
        <v>4</v>
      </c>
      <c r="D3" s="11" t="s">
        <v>5</v>
      </c>
      <c r="E3" s="11" t="s">
        <v>10</v>
      </c>
      <c r="F3" s="11" t="s">
        <v>6</v>
      </c>
      <c r="G3" s="11" t="s">
        <v>4</v>
      </c>
      <c r="H3" s="11" t="s">
        <v>5</v>
      </c>
      <c r="I3" s="11" t="s">
        <v>10</v>
      </c>
      <c r="J3" s="11" t="s">
        <v>6</v>
      </c>
      <c r="K3" s="11" t="s">
        <v>4</v>
      </c>
      <c r="L3" s="11" t="s">
        <v>5</v>
      </c>
      <c r="M3" s="11" t="s">
        <v>10</v>
      </c>
      <c r="N3" s="11" t="s">
        <v>6</v>
      </c>
      <c r="O3" s="11" t="s">
        <v>4</v>
      </c>
      <c r="P3" s="11" t="s">
        <v>5</v>
      </c>
      <c r="Q3" s="11" t="s">
        <v>10</v>
      </c>
      <c r="R3" s="11" t="s">
        <v>6</v>
      </c>
      <c r="S3" s="11" t="s">
        <v>4</v>
      </c>
      <c r="T3" s="11" t="s">
        <v>5</v>
      </c>
      <c r="U3" s="11" t="s">
        <v>10</v>
      </c>
      <c r="V3" s="11" t="s">
        <v>6</v>
      </c>
      <c r="W3" s="11" t="s">
        <v>4</v>
      </c>
      <c r="X3" s="11" t="s">
        <v>5</v>
      </c>
      <c r="Y3" s="11" t="s">
        <v>10</v>
      </c>
      <c r="Z3" s="11" t="s">
        <v>6</v>
      </c>
      <c r="AA3" s="11" t="s">
        <v>4</v>
      </c>
      <c r="AB3" s="11" t="s">
        <v>5</v>
      </c>
      <c r="AC3" s="38" t="s">
        <v>10</v>
      </c>
      <c r="AD3" s="20" t="s">
        <v>6</v>
      </c>
      <c r="AE3" s="21"/>
      <c r="AF3" s="22" t="s">
        <v>7</v>
      </c>
      <c r="AG3" s="22" t="s">
        <v>8</v>
      </c>
    </row>
    <row r="4" spans="1:33" x14ac:dyDescent="0.3">
      <c r="A4">
        <v>1</v>
      </c>
      <c r="B4" s="109" t="s">
        <v>23</v>
      </c>
      <c r="C4" s="95">
        <v>35</v>
      </c>
      <c r="D4" s="24">
        <v>1</v>
      </c>
      <c r="E4" s="37">
        <v>9</v>
      </c>
      <c r="F4" s="25">
        <v>11</v>
      </c>
      <c r="G4" s="95">
        <v>29</v>
      </c>
      <c r="H4" s="83">
        <v>5</v>
      </c>
      <c r="I4" s="37"/>
      <c r="J4" s="25">
        <v>3</v>
      </c>
      <c r="K4" s="23"/>
      <c r="L4" s="24"/>
      <c r="M4" s="37"/>
      <c r="N4" s="25"/>
      <c r="O4" s="23"/>
      <c r="P4" s="94"/>
      <c r="Q4" s="37"/>
      <c r="R4" s="25"/>
      <c r="S4" s="23"/>
      <c r="T4" s="24"/>
      <c r="U4" s="37"/>
      <c r="V4" s="39"/>
      <c r="W4" s="95"/>
      <c r="X4" s="24"/>
      <c r="Y4" s="37"/>
      <c r="Z4" s="26"/>
      <c r="AA4" s="23"/>
      <c r="AB4" s="24"/>
      <c r="AD4" s="27"/>
      <c r="AE4" s="28"/>
      <c r="AF4" s="29">
        <f>F4+J4+N4+R4+V4+Z4+AD4</f>
        <v>14</v>
      </c>
      <c r="AG4" s="36"/>
    </row>
    <row r="5" spans="1:33" x14ac:dyDescent="0.3">
      <c r="A5">
        <v>2</v>
      </c>
      <c r="B5" s="109" t="s">
        <v>20</v>
      </c>
      <c r="C5" s="95">
        <v>25</v>
      </c>
      <c r="D5" s="83">
        <v>9</v>
      </c>
      <c r="E5" s="37"/>
      <c r="F5" s="25">
        <v>1</v>
      </c>
      <c r="G5" s="95">
        <v>42</v>
      </c>
      <c r="H5" s="24">
        <v>1</v>
      </c>
      <c r="I5" s="37">
        <v>7</v>
      </c>
      <c r="J5" s="25">
        <v>9</v>
      </c>
      <c r="K5" s="98"/>
      <c r="L5" s="99"/>
      <c r="M5" s="100"/>
      <c r="N5" s="101"/>
      <c r="O5" s="23"/>
      <c r="P5" s="24"/>
      <c r="Q5" s="37"/>
      <c r="R5" s="25"/>
      <c r="S5" s="107"/>
      <c r="T5" s="99"/>
      <c r="U5" s="100"/>
      <c r="V5" s="101"/>
      <c r="W5" s="95"/>
      <c r="X5" s="24"/>
      <c r="Y5" s="37"/>
      <c r="Z5" s="97"/>
      <c r="AA5" s="23"/>
      <c r="AB5" s="24"/>
      <c r="AD5" s="27"/>
      <c r="AE5" s="28"/>
      <c r="AF5" s="29">
        <f>F5+J5+N5+R5+V5+Z5+AD5</f>
        <v>10</v>
      </c>
      <c r="AG5" s="30"/>
    </row>
    <row r="6" spans="1:33" x14ac:dyDescent="0.3">
      <c r="A6">
        <v>3</v>
      </c>
      <c r="B6" s="109" t="s">
        <v>36</v>
      </c>
      <c r="C6" s="95">
        <v>26</v>
      </c>
      <c r="D6" s="83">
        <v>8</v>
      </c>
      <c r="E6" s="37"/>
      <c r="F6" s="25">
        <v>2</v>
      </c>
      <c r="G6" s="95">
        <v>30</v>
      </c>
      <c r="H6" s="83">
        <v>4</v>
      </c>
      <c r="I6" s="37"/>
      <c r="J6" s="25">
        <v>4</v>
      </c>
      <c r="K6" s="23"/>
      <c r="L6" s="83"/>
      <c r="M6" s="37"/>
      <c r="N6" s="25"/>
      <c r="O6" s="98"/>
      <c r="P6" s="106"/>
      <c r="Q6" s="100"/>
      <c r="R6" s="101"/>
      <c r="S6" s="95"/>
      <c r="T6" s="24"/>
      <c r="U6" s="37"/>
      <c r="V6" s="25"/>
      <c r="W6" s="95"/>
      <c r="X6" s="24"/>
      <c r="Y6" s="37"/>
      <c r="Z6" s="26"/>
      <c r="AA6" s="23"/>
      <c r="AB6" s="24"/>
      <c r="AC6" s="105"/>
      <c r="AD6" s="27"/>
      <c r="AE6" s="28"/>
      <c r="AF6" s="29">
        <f>F6+J6+N6+R6+V6+Z6+AD6</f>
        <v>6</v>
      </c>
      <c r="AG6" s="36"/>
    </row>
    <row r="7" spans="1:33" x14ac:dyDescent="0.3">
      <c r="A7">
        <v>4</v>
      </c>
      <c r="B7" s="109" t="s">
        <v>18</v>
      </c>
      <c r="C7" s="95">
        <v>30</v>
      </c>
      <c r="D7" s="83">
        <v>6</v>
      </c>
      <c r="E7" s="37"/>
      <c r="F7" s="25">
        <v>4</v>
      </c>
      <c r="G7" s="95">
        <v>28</v>
      </c>
      <c r="H7" s="83">
        <v>6</v>
      </c>
      <c r="I7" s="37"/>
      <c r="J7" s="25">
        <v>2</v>
      </c>
      <c r="K7" s="23"/>
      <c r="L7" s="24"/>
      <c r="M7" s="37"/>
      <c r="N7" s="25"/>
      <c r="O7" s="23"/>
      <c r="P7" s="83"/>
      <c r="Q7" s="37"/>
      <c r="R7" s="25"/>
      <c r="S7" s="95"/>
      <c r="T7" s="24"/>
      <c r="U7" s="37"/>
      <c r="V7" s="25"/>
      <c r="W7" s="95"/>
      <c r="X7" s="83"/>
      <c r="Y7" s="37"/>
      <c r="Z7" s="26"/>
      <c r="AA7" s="23"/>
      <c r="AB7" s="24"/>
      <c r="AD7" s="27"/>
      <c r="AE7" s="28"/>
      <c r="AF7" s="29">
        <f>F7+J7+N7+R7+V7+Z7+AD7</f>
        <v>6</v>
      </c>
      <c r="AG7" s="30"/>
    </row>
    <row r="8" spans="1:33" ht="7.8" customHeight="1" x14ac:dyDescent="0.3">
      <c r="I8" s="37"/>
      <c r="J8" s="25"/>
      <c r="K8" s="23"/>
      <c r="L8" s="83"/>
      <c r="M8" s="37"/>
      <c r="N8" s="25"/>
      <c r="O8" s="23"/>
      <c r="P8" s="24"/>
      <c r="Q8" s="37"/>
      <c r="R8" s="25"/>
      <c r="S8" s="95"/>
      <c r="T8" s="24"/>
      <c r="U8" s="37"/>
      <c r="V8" s="25"/>
      <c r="W8" s="95"/>
      <c r="X8" s="83"/>
      <c r="Y8" s="37"/>
      <c r="Z8" s="26"/>
      <c r="AA8" s="23"/>
      <c r="AB8" s="24"/>
      <c r="AD8" s="27"/>
      <c r="AE8" s="28"/>
      <c r="AF8" s="29"/>
      <c r="AG8" s="36"/>
    </row>
    <row r="9" spans="1:33" x14ac:dyDescent="0.3">
      <c r="A9">
        <v>5</v>
      </c>
      <c r="B9" s="109" t="s">
        <v>27</v>
      </c>
      <c r="C9" s="95">
        <v>34</v>
      </c>
      <c r="D9" s="24">
        <v>2</v>
      </c>
      <c r="E9" s="37"/>
      <c r="F9" s="25">
        <v>10</v>
      </c>
      <c r="G9" s="95"/>
      <c r="H9" s="24"/>
      <c r="I9" s="37"/>
      <c r="J9" s="25"/>
      <c r="K9" s="23"/>
      <c r="L9" s="24"/>
      <c r="M9" s="37"/>
      <c r="N9" s="25"/>
      <c r="O9" s="23"/>
      <c r="P9" s="24"/>
      <c r="Q9" s="37"/>
      <c r="R9" s="25"/>
      <c r="S9" s="95"/>
      <c r="T9" s="24"/>
      <c r="U9" s="37"/>
      <c r="V9" s="25"/>
      <c r="W9" s="95"/>
      <c r="X9" s="83"/>
      <c r="Y9" s="37"/>
      <c r="Z9" s="26"/>
      <c r="AA9" s="23"/>
      <c r="AB9" s="24"/>
      <c r="AD9" s="27"/>
      <c r="AE9" s="28"/>
      <c r="AF9" s="29">
        <f t="shared" ref="AF9:AF16" si="0">F9+J9+N9+R9+V9+Z9+AD9</f>
        <v>10</v>
      </c>
      <c r="AG9" s="36"/>
    </row>
    <row r="10" spans="1:33" x14ac:dyDescent="0.3">
      <c r="A10">
        <v>6</v>
      </c>
      <c r="B10" s="109" t="s">
        <v>71</v>
      </c>
      <c r="C10" s="95">
        <v>34</v>
      </c>
      <c r="D10" s="24">
        <v>3</v>
      </c>
      <c r="E10" s="37"/>
      <c r="F10" s="25">
        <v>9</v>
      </c>
      <c r="G10" s="95"/>
      <c r="H10" s="83"/>
      <c r="I10" s="37"/>
      <c r="J10" s="31"/>
      <c r="K10" s="23"/>
      <c r="L10" s="83"/>
      <c r="M10" s="37"/>
      <c r="N10" s="25"/>
      <c r="O10" s="23"/>
      <c r="P10" s="24"/>
      <c r="Q10" s="37"/>
      <c r="R10" s="25"/>
      <c r="S10" s="95"/>
      <c r="T10" s="24"/>
      <c r="U10" s="37"/>
      <c r="V10" s="25"/>
      <c r="W10" s="23"/>
      <c r="X10" s="24"/>
      <c r="Y10" s="37"/>
      <c r="Z10" s="40"/>
      <c r="AA10" s="23"/>
      <c r="AB10" s="24"/>
      <c r="AD10" s="27"/>
      <c r="AE10" s="28"/>
      <c r="AF10" s="29">
        <f t="shared" si="0"/>
        <v>9</v>
      </c>
      <c r="AG10" s="36"/>
    </row>
    <row r="11" spans="1:33" x14ac:dyDescent="0.3">
      <c r="A11">
        <v>7</v>
      </c>
      <c r="B11" s="109" t="s">
        <v>72</v>
      </c>
      <c r="C11" s="23"/>
      <c r="D11" s="83"/>
      <c r="E11" s="37"/>
      <c r="F11" s="25"/>
      <c r="G11" s="95">
        <v>36</v>
      </c>
      <c r="H11" s="24">
        <v>2</v>
      </c>
      <c r="I11" s="37"/>
      <c r="J11" s="25">
        <v>8</v>
      </c>
      <c r="K11" s="23"/>
      <c r="L11" s="24"/>
      <c r="M11" s="37"/>
      <c r="N11" s="25"/>
      <c r="O11" s="23"/>
      <c r="P11" s="24"/>
      <c r="Q11" s="37"/>
      <c r="R11" s="25"/>
      <c r="S11" s="95"/>
      <c r="T11" s="24"/>
      <c r="U11" s="37"/>
      <c r="V11" s="25"/>
      <c r="W11" s="23"/>
      <c r="X11" s="24"/>
      <c r="Y11" s="37"/>
      <c r="Z11" s="40"/>
      <c r="AA11" s="23"/>
      <c r="AB11" s="24"/>
      <c r="AD11" s="27"/>
      <c r="AE11" s="28"/>
      <c r="AF11" s="29">
        <f t="shared" si="0"/>
        <v>8</v>
      </c>
      <c r="AG11" s="30"/>
    </row>
    <row r="12" spans="1:33" x14ac:dyDescent="0.3">
      <c r="A12">
        <v>8</v>
      </c>
      <c r="B12" s="109" t="s">
        <v>50</v>
      </c>
      <c r="C12" s="23"/>
      <c r="D12" s="83"/>
      <c r="E12" s="37"/>
      <c r="F12" s="25"/>
      <c r="G12" s="95">
        <v>33</v>
      </c>
      <c r="H12" s="24">
        <v>3</v>
      </c>
      <c r="I12" s="37"/>
      <c r="J12" s="25">
        <v>7</v>
      </c>
      <c r="K12" s="23"/>
      <c r="L12" s="83"/>
      <c r="M12" s="37"/>
      <c r="N12" s="25"/>
      <c r="O12" s="23"/>
      <c r="P12" s="24"/>
      <c r="Q12" s="37"/>
      <c r="R12" s="25"/>
      <c r="S12" s="95"/>
      <c r="T12" s="24"/>
      <c r="U12" s="37"/>
      <c r="V12" s="25"/>
      <c r="W12" s="23"/>
      <c r="X12" s="24"/>
      <c r="Y12" s="37"/>
      <c r="Z12" s="40"/>
      <c r="AA12" s="23"/>
      <c r="AB12" s="24"/>
      <c r="AD12" s="27"/>
      <c r="AE12" s="28"/>
      <c r="AF12" s="29">
        <f t="shared" si="0"/>
        <v>7</v>
      </c>
      <c r="AG12" s="36"/>
    </row>
    <row r="13" spans="1:33" x14ac:dyDescent="0.3">
      <c r="A13">
        <v>9</v>
      </c>
      <c r="B13" s="109" t="s">
        <v>21</v>
      </c>
      <c r="C13" s="95">
        <v>33</v>
      </c>
      <c r="D13" s="83">
        <v>4</v>
      </c>
      <c r="E13" s="37"/>
      <c r="F13" s="25">
        <v>6</v>
      </c>
      <c r="G13" s="95"/>
      <c r="H13" s="83"/>
      <c r="K13" s="23"/>
      <c r="L13" s="83"/>
      <c r="M13" s="37"/>
      <c r="N13" s="39"/>
      <c r="O13" s="23"/>
      <c r="P13" s="24"/>
      <c r="Q13" s="37"/>
      <c r="R13" s="25"/>
      <c r="S13" s="95"/>
      <c r="T13" s="24"/>
      <c r="U13" s="37"/>
      <c r="V13" s="25"/>
      <c r="W13" s="95"/>
      <c r="X13" s="24"/>
      <c r="Y13" s="37"/>
      <c r="Z13" s="26"/>
      <c r="AA13" s="23"/>
      <c r="AB13" s="24"/>
      <c r="AD13" s="27"/>
      <c r="AE13" s="28"/>
      <c r="AF13" s="29">
        <f t="shared" si="0"/>
        <v>6</v>
      </c>
      <c r="AG13" s="36"/>
    </row>
    <row r="14" spans="1:33" x14ac:dyDescent="0.3">
      <c r="A14">
        <v>10</v>
      </c>
      <c r="B14" s="109" t="s">
        <v>25</v>
      </c>
      <c r="C14" s="95">
        <v>31</v>
      </c>
      <c r="D14" s="83">
        <v>5</v>
      </c>
      <c r="E14" s="37"/>
      <c r="F14" s="25">
        <v>5</v>
      </c>
      <c r="G14" s="95"/>
      <c r="H14" s="83"/>
      <c r="K14" s="23"/>
      <c r="L14" s="24"/>
      <c r="M14" s="37"/>
      <c r="N14" s="25"/>
      <c r="O14" s="23"/>
      <c r="P14" s="83"/>
      <c r="Q14" s="37"/>
      <c r="R14" s="25"/>
      <c r="S14" s="95"/>
      <c r="T14" s="24"/>
      <c r="U14" s="37"/>
      <c r="V14" s="25"/>
      <c r="W14" s="95"/>
      <c r="X14" s="83"/>
      <c r="Y14" s="37"/>
      <c r="Z14" s="26"/>
      <c r="AA14" s="23"/>
      <c r="AB14" s="24"/>
      <c r="AD14" s="27"/>
      <c r="AE14" s="28"/>
      <c r="AF14" s="29">
        <f t="shared" si="0"/>
        <v>5</v>
      </c>
      <c r="AG14" s="36"/>
    </row>
    <row r="15" spans="1:33" x14ac:dyDescent="0.3">
      <c r="A15">
        <v>11</v>
      </c>
      <c r="B15" s="109" t="s">
        <v>26</v>
      </c>
      <c r="C15" s="95">
        <v>29</v>
      </c>
      <c r="D15" s="83">
        <v>7</v>
      </c>
      <c r="E15" s="100"/>
      <c r="F15" s="25">
        <v>3</v>
      </c>
      <c r="G15" s="23"/>
      <c r="H15" s="24"/>
      <c r="I15" s="37"/>
      <c r="J15" s="25"/>
      <c r="K15" s="23"/>
      <c r="L15" s="83"/>
      <c r="M15" s="37"/>
      <c r="N15" s="25"/>
      <c r="O15" s="23"/>
      <c r="P15" s="24"/>
      <c r="Q15" s="37"/>
      <c r="R15" s="25"/>
      <c r="S15" s="95"/>
      <c r="T15" s="24"/>
      <c r="U15" s="37"/>
      <c r="V15" s="25"/>
      <c r="W15" s="23"/>
      <c r="X15" s="24"/>
      <c r="Y15" s="37"/>
      <c r="Z15" s="40"/>
      <c r="AA15" s="23"/>
      <c r="AB15" s="24"/>
      <c r="AD15" s="27"/>
      <c r="AE15" s="28"/>
      <c r="AF15" s="29">
        <f t="shared" si="0"/>
        <v>3</v>
      </c>
      <c r="AG15" s="36"/>
    </row>
    <row r="16" spans="1:33" x14ac:dyDescent="0.3">
      <c r="A16">
        <v>12</v>
      </c>
      <c r="B16" s="109" t="s">
        <v>48</v>
      </c>
      <c r="C16" s="23"/>
      <c r="D16" s="24"/>
      <c r="E16" s="37"/>
      <c r="F16" s="25"/>
      <c r="G16" s="95">
        <v>26</v>
      </c>
      <c r="H16" s="83">
        <v>7</v>
      </c>
      <c r="I16" s="37"/>
      <c r="J16" s="25">
        <v>1</v>
      </c>
      <c r="K16" s="23"/>
      <c r="L16" s="24"/>
      <c r="M16" s="37"/>
      <c r="N16" s="25"/>
      <c r="O16" s="23"/>
      <c r="P16" s="24"/>
      <c r="Q16" s="37"/>
      <c r="R16" s="25"/>
      <c r="S16" s="95"/>
      <c r="T16" s="24"/>
      <c r="U16" s="37"/>
      <c r="V16" s="25"/>
      <c r="W16" s="23"/>
      <c r="X16" s="24"/>
      <c r="Y16" s="37"/>
      <c r="Z16" s="40"/>
      <c r="AA16" s="23"/>
      <c r="AB16" s="24"/>
      <c r="AD16" s="27"/>
      <c r="AE16" s="28"/>
      <c r="AF16" s="29">
        <f t="shared" si="0"/>
        <v>1</v>
      </c>
      <c r="AG16" s="36"/>
    </row>
    <row r="17" spans="1:33" x14ac:dyDescent="0.3">
      <c r="B17" s="109"/>
      <c r="C17" s="23"/>
      <c r="D17" s="24"/>
      <c r="E17" s="37"/>
      <c r="F17" s="25"/>
      <c r="G17" s="23"/>
      <c r="H17" s="24"/>
      <c r="I17" s="37"/>
      <c r="J17" s="25"/>
      <c r="K17" s="23"/>
      <c r="L17" s="83"/>
      <c r="M17" s="37"/>
      <c r="N17" s="25"/>
      <c r="O17" s="23"/>
      <c r="P17" s="24"/>
      <c r="Q17" s="37"/>
      <c r="R17" s="25"/>
      <c r="S17" s="95"/>
      <c r="T17" s="24"/>
      <c r="U17" s="37"/>
      <c r="V17" s="25"/>
      <c r="W17" s="23"/>
      <c r="X17" s="24"/>
      <c r="Y17" s="37"/>
      <c r="Z17" s="40"/>
      <c r="AA17" s="23"/>
      <c r="AB17" s="24"/>
      <c r="AD17" s="27"/>
      <c r="AE17" s="28"/>
      <c r="AF17" s="29">
        <f t="shared" ref="AF17:AF21" si="1">SUM(F17,J17,N17,R17,V17,Z17,AD17)</f>
        <v>0</v>
      </c>
      <c r="AG17" s="36"/>
    </row>
    <row r="18" spans="1:33" x14ac:dyDescent="0.3">
      <c r="B18" s="109"/>
      <c r="C18" s="23"/>
      <c r="D18" s="24"/>
      <c r="E18" s="37"/>
      <c r="F18" s="25"/>
      <c r="G18" s="23"/>
      <c r="H18" s="24"/>
      <c r="I18" s="37"/>
      <c r="J18" s="25"/>
      <c r="K18" s="23"/>
      <c r="L18" s="83"/>
      <c r="M18" s="37"/>
      <c r="N18" s="25"/>
      <c r="O18" s="23"/>
      <c r="P18" s="24"/>
      <c r="Q18" s="37"/>
      <c r="R18" s="39"/>
      <c r="S18" s="95"/>
      <c r="T18" s="24"/>
      <c r="U18" s="37"/>
      <c r="V18" s="25"/>
      <c r="W18" s="23"/>
      <c r="X18" s="24"/>
      <c r="Y18" s="37"/>
      <c r="Z18" s="40"/>
      <c r="AA18" s="23"/>
      <c r="AB18" s="24"/>
      <c r="AD18" s="27"/>
      <c r="AE18" s="28"/>
      <c r="AF18" s="29">
        <f t="shared" si="1"/>
        <v>0</v>
      </c>
      <c r="AG18" s="36"/>
    </row>
    <row r="19" spans="1:33" x14ac:dyDescent="0.3">
      <c r="B19" s="109"/>
      <c r="C19" s="23"/>
      <c r="D19" s="24"/>
      <c r="E19" s="37"/>
      <c r="F19" s="25"/>
      <c r="G19" s="23"/>
      <c r="H19" s="24"/>
      <c r="I19" s="37"/>
      <c r="J19" s="31"/>
      <c r="K19" s="23"/>
      <c r="L19" s="24"/>
      <c r="M19" s="37"/>
      <c r="N19" s="25"/>
      <c r="O19" s="23"/>
      <c r="P19" s="24"/>
      <c r="Q19" s="37"/>
      <c r="R19" s="25"/>
      <c r="S19" s="95"/>
      <c r="T19" s="83"/>
      <c r="U19" s="37"/>
      <c r="V19" s="25"/>
      <c r="W19" s="23"/>
      <c r="X19" s="24"/>
      <c r="Y19" s="37"/>
      <c r="Z19" s="26"/>
      <c r="AA19" s="23"/>
      <c r="AB19" s="24"/>
      <c r="AD19" s="27"/>
      <c r="AE19" s="28"/>
      <c r="AF19" s="29">
        <f t="shared" si="1"/>
        <v>0</v>
      </c>
      <c r="AG19" s="36"/>
    </row>
    <row r="20" spans="1:33" x14ac:dyDescent="0.3">
      <c r="B20" s="109"/>
      <c r="C20" s="23"/>
      <c r="D20" s="24"/>
      <c r="E20" s="37"/>
      <c r="F20" s="25"/>
      <c r="G20" s="23"/>
      <c r="H20" s="24"/>
      <c r="I20" s="37"/>
      <c r="J20" s="25"/>
      <c r="K20" s="23"/>
      <c r="L20" s="83"/>
      <c r="M20" s="37"/>
      <c r="N20" s="25"/>
      <c r="O20" s="23"/>
      <c r="P20" s="24"/>
      <c r="Q20" s="37"/>
      <c r="R20" s="39"/>
      <c r="S20" s="95"/>
      <c r="T20" s="24"/>
      <c r="U20" s="37"/>
      <c r="V20" s="39"/>
      <c r="W20" s="23"/>
      <c r="X20" s="24"/>
      <c r="Y20" s="37"/>
      <c r="Z20" s="40"/>
      <c r="AA20" s="23"/>
      <c r="AB20" s="24"/>
      <c r="AD20" s="27"/>
      <c r="AE20" s="28"/>
      <c r="AF20" s="29">
        <f t="shared" si="1"/>
        <v>0</v>
      </c>
      <c r="AG20" s="36"/>
    </row>
    <row r="21" spans="1:33" x14ac:dyDescent="0.3">
      <c r="B21" s="109"/>
      <c r="C21" s="23"/>
      <c r="D21" s="83"/>
      <c r="E21" s="37"/>
      <c r="F21" s="25"/>
      <c r="G21" s="23"/>
      <c r="H21" s="24"/>
      <c r="I21" s="37"/>
      <c r="J21" s="25"/>
      <c r="K21" s="23"/>
      <c r="L21" s="83"/>
      <c r="M21" s="37"/>
      <c r="N21" s="39"/>
      <c r="O21" s="23"/>
      <c r="P21" s="24"/>
      <c r="Q21" s="37"/>
      <c r="R21" s="39"/>
      <c r="S21" s="95"/>
      <c r="T21" s="24"/>
      <c r="U21" s="37"/>
      <c r="V21" s="39"/>
      <c r="W21" s="23"/>
      <c r="X21" s="24"/>
      <c r="Y21" s="37"/>
      <c r="Z21" s="40"/>
      <c r="AA21" s="23"/>
      <c r="AB21" s="24"/>
      <c r="AD21" s="27"/>
      <c r="AE21" s="28"/>
      <c r="AF21" s="29">
        <f t="shared" si="1"/>
        <v>0</v>
      </c>
      <c r="AG21" s="36"/>
    </row>
    <row r="22" spans="1:33" x14ac:dyDescent="0.3">
      <c r="G22" s="23"/>
      <c r="H22" s="24"/>
      <c r="I22" s="37"/>
      <c r="J22" s="31"/>
      <c r="K22" s="23"/>
      <c r="L22" s="24"/>
      <c r="M22" s="37"/>
      <c r="N22" s="25"/>
      <c r="O22" s="23"/>
      <c r="P22" s="24"/>
      <c r="Q22" s="37"/>
      <c r="R22" s="25"/>
      <c r="S22" s="95"/>
      <c r="T22" s="83"/>
      <c r="U22" s="37"/>
      <c r="V22" s="25"/>
      <c r="W22" s="23"/>
      <c r="X22" s="24"/>
      <c r="Y22" s="37"/>
      <c r="Z22" s="32"/>
      <c r="AA22" s="23"/>
      <c r="AB22" s="24"/>
      <c r="AD22" s="27"/>
      <c r="AE22" s="28"/>
      <c r="AF22" s="29">
        <f>SUM(F12,J22,N22,R22,V22,Z22,AD22)</f>
        <v>0</v>
      </c>
      <c r="AG22" s="36"/>
    </row>
    <row r="23" spans="1:33" x14ac:dyDescent="0.3">
      <c r="B23" s="5" t="s">
        <v>73</v>
      </c>
      <c r="C23" s="6" t="s">
        <v>64</v>
      </c>
      <c r="D23" s="6"/>
      <c r="E23" s="6"/>
      <c r="F23" s="6"/>
      <c r="G23" s="6" t="s">
        <v>65</v>
      </c>
      <c r="H23" s="6"/>
      <c r="I23" s="6"/>
      <c r="J23" s="6"/>
      <c r="K23" s="6" t="s">
        <v>66</v>
      </c>
      <c r="L23" s="6"/>
      <c r="M23" s="6"/>
      <c r="N23" s="6"/>
      <c r="O23" s="6" t="s">
        <v>67</v>
      </c>
      <c r="P23" s="6"/>
      <c r="Q23" s="6"/>
      <c r="R23" s="6"/>
      <c r="S23" s="6" t="s">
        <v>68</v>
      </c>
      <c r="T23" s="6"/>
      <c r="U23" s="6"/>
      <c r="V23" s="6"/>
      <c r="W23" s="6" t="s">
        <v>69</v>
      </c>
      <c r="X23" s="6"/>
      <c r="Y23" s="6"/>
      <c r="Z23" s="6"/>
      <c r="AA23" s="6" t="s">
        <v>70</v>
      </c>
      <c r="AB23" s="6"/>
      <c r="AD23" s="7"/>
      <c r="AE23" s="8"/>
      <c r="AF23" s="9" t="s">
        <v>0</v>
      </c>
      <c r="AG23" s="30"/>
    </row>
    <row r="24" spans="1:33" x14ac:dyDescent="0.3">
      <c r="B24" s="15">
        <v>2022</v>
      </c>
      <c r="C24" s="16">
        <v>1</v>
      </c>
      <c r="D24" s="16"/>
      <c r="E24" s="16"/>
      <c r="F24" s="16"/>
      <c r="G24" s="16">
        <v>2</v>
      </c>
      <c r="H24" s="16"/>
      <c r="I24" s="16"/>
      <c r="J24" s="16"/>
      <c r="K24" s="16">
        <v>3</v>
      </c>
      <c r="L24" s="16"/>
      <c r="M24" s="16"/>
      <c r="N24" s="16"/>
      <c r="O24" s="16">
        <v>4</v>
      </c>
      <c r="P24" s="16"/>
      <c r="Q24" s="16"/>
      <c r="R24" s="16"/>
      <c r="S24" s="16">
        <v>5</v>
      </c>
      <c r="T24" s="16"/>
      <c r="U24" s="16"/>
      <c r="V24" s="16"/>
      <c r="W24" s="16">
        <v>6</v>
      </c>
      <c r="X24" s="12"/>
      <c r="Y24" s="12"/>
      <c r="Z24" s="13"/>
      <c r="AA24" s="16">
        <v>7</v>
      </c>
      <c r="AB24" s="16"/>
      <c r="AD24" s="12"/>
      <c r="AE24" s="14"/>
      <c r="AF24" s="17" t="s">
        <v>2</v>
      </c>
      <c r="AG24" s="18"/>
    </row>
    <row r="25" spans="1:33" x14ac:dyDescent="0.3">
      <c r="B25" s="19" t="s">
        <v>9</v>
      </c>
      <c r="C25" s="33" t="s">
        <v>4</v>
      </c>
      <c r="D25" s="33" t="s">
        <v>5</v>
      </c>
      <c r="E25" s="33" t="s">
        <v>10</v>
      </c>
      <c r="F25" s="11" t="s">
        <v>6</v>
      </c>
      <c r="G25" s="33" t="s">
        <v>4</v>
      </c>
      <c r="H25" s="33" t="s">
        <v>5</v>
      </c>
      <c r="I25" s="33" t="s">
        <v>10</v>
      </c>
      <c r="J25" s="11" t="s">
        <v>6</v>
      </c>
      <c r="K25" s="11" t="s">
        <v>4</v>
      </c>
      <c r="L25" s="11" t="s">
        <v>5</v>
      </c>
      <c r="M25" s="11" t="s">
        <v>10</v>
      </c>
      <c r="N25" s="11" t="s">
        <v>6</v>
      </c>
      <c r="O25" s="11" t="s">
        <v>4</v>
      </c>
      <c r="P25" s="11" t="s">
        <v>5</v>
      </c>
      <c r="Q25" s="11" t="s">
        <v>10</v>
      </c>
      <c r="R25" s="11" t="s">
        <v>6</v>
      </c>
      <c r="S25" s="11" t="s">
        <v>4</v>
      </c>
      <c r="T25" s="11" t="s">
        <v>5</v>
      </c>
      <c r="U25" s="11" t="s">
        <v>10</v>
      </c>
      <c r="V25" s="11" t="s">
        <v>6</v>
      </c>
      <c r="W25" s="11" t="s">
        <v>4</v>
      </c>
      <c r="X25" s="11" t="s">
        <v>5</v>
      </c>
      <c r="Y25" s="11" t="s">
        <v>10</v>
      </c>
      <c r="Z25" s="11" t="s">
        <v>6</v>
      </c>
      <c r="AA25" s="11" t="s">
        <v>4</v>
      </c>
      <c r="AB25" s="11" t="s">
        <v>5</v>
      </c>
      <c r="AC25" s="38" t="s">
        <v>10</v>
      </c>
      <c r="AD25" s="20" t="s">
        <v>6</v>
      </c>
      <c r="AE25" s="21"/>
      <c r="AF25" s="22" t="s">
        <v>7</v>
      </c>
      <c r="AG25" s="22" t="s">
        <v>8</v>
      </c>
    </row>
    <row r="26" spans="1:33" x14ac:dyDescent="0.3">
      <c r="A26">
        <v>1</v>
      </c>
      <c r="B26" s="109" t="s">
        <v>11</v>
      </c>
      <c r="C26" s="95">
        <v>34</v>
      </c>
      <c r="D26" s="24">
        <v>1</v>
      </c>
      <c r="E26" s="37">
        <v>1</v>
      </c>
      <c r="F26" s="25">
        <v>3</v>
      </c>
      <c r="G26" s="23"/>
      <c r="H26" s="24"/>
      <c r="I26" s="37"/>
      <c r="J26" s="25"/>
      <c r="K26" s="23"/>
      <c r="L26" s="83"/>
      <c r="M26" s="37"/>
      <c r="N26" s="25"/>
      <c r="O26" s="23"/>
      <c r="P26" s="24"/>
      <c r="Q26" s="37"/>
      <c r="R26" s="25"/>
      <c r="S26" s="23"/>
      <c r="T26" s="24"/>
      <c r="U26" s="37"/>
      <c r="V26" s="25"/>
      <c r="W26" s="23"/>
      <c r="X26" s="24"/>
      <c r="Y26" s="37"/>
      <c r="Z26" s="32"/>
      <c r="AA26" s="23"/>
      <c r="AB26" s="24"/>
      <c r="AD26" s="34"/>
      <c r="AE26" s="35"/>
      <c r="AF26" s="104">
        <f>SUM(F26,J26,N26,R26,V26,Z26,AD26)</f>
        <v>3</v>
      </c>
      <c r="AG26" s="30"/>
    </row>
    <row r="27" spans="1:33" x14ac:dyDescent="0.3">
      <c r="A27">
        <v>2</v>
      </c>
      <c r="B27" s="109"/>
      <c r="C27" s="23"/>
      <c r="D27" s="24"/>
      <c r="E27" s="37"/>
      <c r="F27" s="25"/>
      <c r="G27" s="23"/>
      <c r="H27" s="24"/>
      <c r="I27" s="37"/>
      <c r="J27" s="25"/>
      <c r="K27" s="23"/>
      <c r="L27" s="83"/>
      <c r="M27" s="37"/>
      <c r="N27" s="25"/>
      <c r="O27" s="23"/>
      <c r="P27" s="24"/>
      <c r="Q27" s="32"/>
      <c r="R27" s="25"/>
      <c r="S27" s="23"/>
      <c r="T27" s="24"/>
      <c r="U27" s="37"/>
      <c r="V27" s="25"/>
      <c r="W27" s="23"/>
      <c r="X27" s="24"/>
      <c r="Y27" s="37"/>
      <c r="Z27" s="32"/>
      <c r="AA27" s="23"/>
      <c r="AB27" s="24"/>
      <c r="AD27" s="34"/>
      <c r="AE27" s="35"/>
      <c r="AF27" s="29">
        <f>SUM(F27,J27,N27,R27,V27,Z27,AD27)</f>
        <v>0</v>
      </c>
      <c r="AG27" s="36"/>
    </row>
    <row r="28" spans="1:33" x14ac:dyDescent="0.3">
      <c r="A28">
        <v>3</v>
      </c>
      <c r="B28" s="111"/>
      <c r="C28" s="85"/>
      <c r="D28" s="86"/>
      <c r="E28" s="87"/>
      <c r="F28" s="88"/>
      <c r="G28" s="90"/>
      <c r="H28" s="86"/>
      <c r="I28" s="88"/>
      <c r="J28" s="89"/>
      <c r="K28" s="85"/>
      <c r="L28" s="83"/>
      <c r="M28" s="37"/>
      <c r="N28" s="25"/>
      <c r="O28" s="23"/>
      <c r="P28" s="24"/>
      <c r="Q28" s="37"/>
      <c r="R28" s="25"/>
      <c r="S28" s="23"/>
      <c r="T28" s="24"/>
      <c r="U28" s="37"/>
      <c r="V28" s="25"/>
      <c r="W28" s="23"/>
      <c r="X28" s="24"/>
      <c r="Y28" s="37"/>
      <c r="Z28" s="32"/>
      <c r="AA28" s="23"/>
      <c r="AB28" s="24"/>
      <c r="AD28" s="34"/>
      <c r="AE28" s="35"/>
      <c r="AF28" s="29">
        <f>SUM(F28,J28,N28,R28,V28,Z28,AD28)</f>
        <v>0</v>
      </c>
      <c r="AG28" s="36"/>
    </row>
    <row r="29" spans="1:33" x14ac:dyDescent="0.3">
      <c r="A29">
        <v>4</v>
      </c>
      <c r="B29" s="111"/>
      <c r="C29" s="23"/>
      <c r="D29" s="24"/>
      <c r="E29" s="37"/>
      <c r="G29" s="23"/>
      <c r="H29" s="24"/>
      <c r="I29" s="37"/>
      <c r="K29" s="23"/>
      <c r="L29" s="24"/>
      <c r="M29" s="37"/>
      <c r="N29" s="25"/>
      <c r="O29" s="23"/>
      <c r="P29" s="24"/>
      <c r="Q29" s="37"/>
      <c r="R29" s="25"/>
      <c r="S29" s="23"/>
      <c r="T29" s="24"/>
      <c r="U29" s="37"/>
      <c r="V29" s="25"/>
      <c r="W29" s="23"/>
      <c r="X29" s="24"/>
      <c r="Y29" s="37"/>
      <c r="Z29" s="32"/>
      <c r="AA29" s="23"/>
      <c r="AB29" s="24"/>
      <c r="AD29" s="34"/>
      <c r="AE29" s="35"/>
      <c r="AF29" s="29">
        <f t="shared" ref="AF29:AF36" si="2">SUM(F29,J29,N29,R29,V29,Z29,AD29)</f>
        <v>0</v>
      </c>
      <c r="AG29" s="30"/>
    </row>
    <row r="30" spans="1:33" x14ac:dyDescent="0.3">
      <c r="A30">
        <v>5</v>
      </c>
      <c r="B30" s="111"/>
      <c r="C30" s="23"/>
      <c r="D30" s="24"/>
      <c r="E30" s="37"/>
      <c r="G30" s="23"/>
      <c r="H30" s="24"/>
      <c r="I30" s="25"/>
      <c r="K30" s="23"/>
      <c r="L30" s="24"/>
      <c r="M30" s="37"/>
      <c r="N30" s="25"/>
      <c r="O30" s="23"/>
      <c r="P30" s="24"/>
      <c r="Q30" s="37"/>
      <c r="R30" s="25"/>
      <c r="S30" s="23"/>
      <c r="T30" s="24"/>
      <c r="U30" s="37"/>
      <c r="V30" s="25"/>
      <c r="W30" s="23"/>
      <c r="X30" s="24"/>
      <c r="Y30" s="37"/>
      <c r="Z30" s="32"/>
      <c r="AA30" s="23"/>
      <c r="AB30" s="24"/>
      <c r="AC30" s="34"/>
      <c r="AD30" s="34"/>
      <c r="AE30" s="35"/>
      <c r="AF30" s="29">
        <f t="shared" si="2"/>
        <v>0</v>
      </c>
      <c r="AG30" s="36"/>
    </row>
    <row r="31" spans="1:33" x14ac:dyDescent="0.3">
      <c r="A31">
        <v>6</v>
      </c>
      <c r="B31" s="111"/>
      <c r="C31" s="23"/>
      <c r="D31" s="24"/>
      <c r="E31" s="37"/>
      <c r="G31" s="23"/>
      <c r="H31" s="24"/>
      <c r="I31" s="37"/>
      <c r="K31" s="23"/>
      <c r="L31" s="24"/>
      <c r="M31" s="37"/>
      <c r="N31" s="25"/>
      <c r="O31" s="23"/>
      <c r="P31" s="24"/>
      <c r="Q31" s="37"/>
      <c r="R31" s="25"/>
      <c r="S31" s="23"/>
      <c r="T31" s="24"/>
      <c r="U31" s="37"/>
      <c r="V31" s="25"/>
      <c r="W31" s="23"/>
      <c r="X31" s="24"/>
      <c r="Y31" s="37"/>
      <c r="Z31" s="32"/>
      <c r="AA31" s="23"/>
      <c r="AB31" s="24"/>
      <c r="AD31" s="34"/>
      <c r="AE31" s="35"/>
      <c r="AF31" s="29">
        <f t="shared" si="2"/>
        <v>0</v>
      </c>
      <c r="AG31" s="36"/>
    </row>
    <row r="32" spans="1:33" x14ac:dyDescent="0.3">
      <c r="A32">
        <v>7</v>
      </c>
      <c r="B32" s="111"/>
      <c r="C32" s="23"/>
      <c r="D32" s="24"/>
      <c r="E32" s="37"/>
      <c r="G32" s="23"/>
      <c r="H32" s="24"/>
      <c r="I32" s="37"/>
      <c r="K32" s="23"/>
      <c r="L32" s="83"/>
      <c r="M32" s="37"/>
      <c r="N32" s="25"/>
      <c r="O32" s="23"/>
      <c r="P32" s="24"/>
      <c r="Q32" s="37"/>
      <c r="R32" s="25"/>
      <c r="S32" s="23"/>
      <c r="T32" s="24"/>
      <c r="U32" s="37"/>
      <c r="V32" s="25"/>
      <c r="W32" s="23"/>
      <c r="X32" s="24"/>
      <c r="Y32" s="37"/>
      <c r="Z32" s="32"/>
      <c r="AA32" s="23"/>
      <c r="AB32" s="24"/>
      <c r="AD32" s="34"/>
      <c r="AE32" s="35"/>
      <c r="AF32" s="29">
        <f t="shared" si="2"/>
        <v>0</v>
      </c>
      <c r="AG32" s="36"/>
    </row>
    <row r="33" spans="1:33" x14ac:dyDescent="0.3">
      <c r="A33">
        <v>8</v>
      </c>
      <c r="B33" s="111"/>
      <c r="C33" s="23"/>
      <c r="D33" s="24"/>
      <c r="E33" s="37"/>
      <c r="G33" s="23"/>
      <c r="H33" s="24"/>
      <c r="I33" s="25"/>
      <c r="K33" s="23"/>
      <c r="L33" s="83"/>
      <c r="M33" s="37"/>
      <c r="N33" s="25"/>
      <c r="O33" s="23"/>
      <c r="P33" s="24"/>
      <c r="Q33" s="37"/>
      <c r="R33" s="25"/>
      <c r="S33" s="23"/>
      <c r="T33" s="24"/>
      <c r="U33" s="37"/>
      <c r="V33" s="25"/>
      <c r="W33" s="23"/>
      <c r="X33" s="24"/>
      <c r="Y33" s="37"/>
      <c r="Z33" s="32"/>
      <c r="AA33" s="23"/>
      <c r="AB33" s="24"/>
      <c r="AC33" s="34"/>
      <c r="AD33" s="34"/>
      <c r="AE33" s="35"/>
      <c r="AF33" s="29">
        <f t="shared" si="2"/>
        <v>0</v>
      </c>
      <c r="AG33" s="36"/>
    </row>
    <row r="34" spans="1:33" x14ac:dyDescent="0.3">
      <c r="A34">
        <v>9</v>
      </c>
      <c r="B34" s="111"/>
      <c r="C34" s="23"/>
      <c r="D34" s="24"/>
      <c r="E34" s="37"/>
      <c r="G34" s="23"/>
      <c r="H34" s="24"/>
      <c r="I34" s="37"/>
      <c r="K34" s="23"/>
      <c r="L34" s="83"/>
      <c r="M34" s="37"/>
      <c r="N34" s="25"/>
      <c r="O34" s="23"/>
      <c r="P34" s="24"/>
      <c r="Q34" s="37"/>
      <c r="R34" s="25"/>
      <c r="S34" s="23"/>
      <c r="T34" s="24"/>
      <c r="U34" s="37"/>
      <c r="V34" s="25"/>
      <c r="W34" s="23"/>
      <c r="X34" s="24"/>
      <c r="Y34" s="37"/>
      <c r="Z34" s="32"/>
      <c r="AA34" s="23"/>
      <c r="AB34" s="24"/>
      <c r="AD34" s="34"/>
      <c r="AE34" s="35"/>
      <c r="AF34" s="29">
        <f t="shared" si="2"/>
        <v>0</v>
      </c>
      <c r="AG34" s="30"/>
    </row>
    <row r="35" spans="1:33" x14ac:dyDescent="0.3">
      <c r="A35">
        <v>10</v>
      </c>
      <c r="B35" s="111"/>
      <c r="C35" s="23"/>
      <c r="D35" s="24"/>
      <c r="E35" s="37"/>
      <c r="G35" s="23"/>
      <c r="H35" s="24"/>
      <c r="I35" s="37"/>
      <c r="K35" s="23"/>
      <c r="L35" s="83"/>
      <c r="M35" s="37"/>
      <c r="N35" s="25"/>
      <c r="O35" s="23"/>
      <c r="P35" s="24"/>
      <c r="Q35" s="37"/>
      <c r="R35" s="25"/>
      <c r="S35" s="23"/>
      <c r="T35" s="24"/>
      <c r="U35" s="37"/>
      <c r="V35" s="25"/>
      <c r="W35" s="23"/>
      <c r="X35" s="24"/>
      <c r="Y35" s="37"/>
      <c r="Z35" s="32"/>
      <c r="AA35" s="23"/>
      <c r="AB35" s="24"/>
      <c r="AD35" s="34"/>
      <c r="AE35" s="35"/>
      <c r="AF35" s="29">
        <f t="shared" si="2"/>
        <v>0</v>
      </c>
      <c r="AG35" s="30"/>
    </row>
    <row r="36" spans="1:33" x14ac:dyDescent="0.3">
      <c r="A36">
        <v>11</v>
      </c>
      <c r="B36" s="111"/>
      <c r="C36" s="23"/>
      <c r="D36" s="24"/>
      <c r="E36" s="37"/>
      <c r="G36" s="23"/>
      <c r="H36" s="24"/>
      <c r="I36" s="37"/>
      <c r="K36" s="23"/>
      <c r="L36" s="83"/>
      <c r="M36" s="37"/>
      <c r="N36" s="25"/>
      <c r="O36" s="23"/>
      <c r="P36" s="24"/>
      <c r="Q36" s="37"/>
      <c r="R36" s="25"/>
      <c r="S36" s="23"/>
      <c r="T36" s="24"/>
      <c r="U36" s="37"/>
      <c r="V36" s="25"/>
      <c r="W36" s="23"/>
      <c r="X36" s="24"/>
      <c r="Y36" s="37"/>
      <c r="Z36" s="32"/>
      <c r="AA36" s="23"/>
      <c r="AB36" s="24"/>
      <c r="AD36" s="34"/>
      <c r="AE36" s="35"/>
      <c r="AF36" s="29">
        <f t="shared" si="2"/>
        <v>0</v>
      </c>
      <c r="AG36" s="30"/>
    </row>
    <row r="39" spans="1:33" x14ac:dyDescent="0.3">
      <c r="B39" s="108" t="s">
        <v>61</v>
      </c>
      <c r="C39" s="3">
        <f>18*10000+1*15000</f>
        <v>195000</v>
      </c>
      <c r="D39" s="3"/>
      <c r="G39" s="3">
        <f>19*10000+3*15000</f>
        <v>235000</v>
      </c>
      <c r="H39" s="3"/>
      <c r="K39" s="3">
        <f>40*10000+3*15000</f>
        <v>445000</v>
      </c>
      <c r="L39" s="3"/>
      <c r="O39" s="3">
        <f>11*10000+2*15000</f>
        <v>140000</v>
      </c>
      <c r="P39" s="3"/>
      <c r="S39" s="3">
        <f>12*10000+3*15000</f>
        <v>165000</v>
      </c>
      <c r="T39" s="3"/>
      <c r="W39" s="3">
        <f>5*10000+15000</f>
        <v>65000</v>
      </c>
      <c r="AA39" s="3">
        <f>11*10000+3*15000</f>
        <v>155000</v>
      </c>
    </row>
    <row r="40" spans="1:33" x14ac:dyDescent="0.3">
      <c r="B40" s="108" t="s">
        <v>57</v>
      </c>
      <c r="C40" s="3" t="s">
        <v>53</v>
      </c>
      <c r="D40" s="3"/>
      <c r="G40" s="3" t="s">
        <v>53</v>
      </c>
      <c r="H40" s="3"/>
      <c r="K40" s="3" t="s">
        <v>52</v>
      </c>
      <c r="L40" s="3"/>
      <c r="O40" s="3" t="s">
        <v>53</v>
      </c>
      <c r="P40" s="3"/>
      <c r="S40" s="3" t="s">
        <v>53</v>
      </c>
      <c r="T40" s="3"/>
      <c r="W40" s="3" t="s">
        <v>53</v>
      </c>
      <c r="AA40" s="3" t="s">
        <v>60</v>
      </c>
    </row>
    <row r="41" spans="1:33" x14ac:dyDescent="0.3">
      <c r="B41" s="108" t="s">
        <v>55</v>
      </c>
      <c r="C41" s="3" t="s">
        <v>56</v>
      </c>
      <c r="D41" s="3"/>
      <c r="G41" s="3" t="s">
        <v>54</v>
      </c>
      <c r="H41" s="3"/>
      <c r="K41" s="3" t="s">
        <v>54</v>
      </c>
      <c r="L41" s="3"/>
      <c r="O41" s="3" t="s">
        <v>59</v>
      </c>
      <c r="P41" s="3"/>
      <c r="S41" s="3" t="s">
        <v>54</v>
      </c>
      <c r="T41" s="3"/>
      <c r="W41" s="3" t="s">
        <v>56</v>
      </c>
      <c r="AA41" s="3" t="s">
        <v>56</v>
      </c>
    </row>
    <row r="42" spans="1:33" x14ac:dyDescent="0.3">
      <c r="B42" s="10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33" x14ac:dyDescent="0.3">
      <c r="B43" s="108" t="s">
        <v>58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33" x14ac:dyDescent="0.3">
      <c r="B44" s="108" t="s">
        <v>62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6" spans="1:33" x14ac:dyDescent="0.3">
      <c r="B46" s="108" t="s">
        <v>63</v>
      </c>
    </row>
  </sheetData>
  <sortState xmlns:xlrd2="http://schemas.microsoft.com/office/spreadsheetml/2017/richdata2" ref="B9:AF16">
    <sortCondition descending="1" ref="AF9:AF16"/>
  </sortState>
  <pageMargins left="0.7" right="0.7" top="0.75" bottom="0.75" header="0.51180555555555496" footer="0.51180555555555496"/>
  <pageSetup paperSize="9" scale="74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36"/>
  <sheetViews>
    <sheetView workbookViewId="0">
      <selection activeCell="A2" sqref="A2:XFD2"/>
    </sheetView>
  </sheetViews>
  <sheetFormatPr defaultRowHeight="14.4" x14ac:dyDescent="0.3"/>
  <cols>
    <col min="1" max="1" width="2.33203125" bestFit="1" customWidth="1"/>
    <col min="2" max="2" width="21.44140625" bestFit="1" customWidth="1"/>
    <col min="3" max="3" width="4.33203125" style="110" bestFit="1" customWidth="1"/>
    <col min="4" max="4" width="3.33203125" style="110" bestFit="1" customWidth="1"/>
    <col min="5" max="5" width="2.33203125" bestFit="1" customWidth="1"/>
    <col min="6" max="6" width="3.109375" bestFit="1" customWidth="1"/>
    <col min="7" max="8" width="3.33203125" style="96" bestFit="1" customWidth="1"/>
    <col min="9" max="9" width="2.33203125" bestFit="1" customWidth="1"/>
    <col min="10" max="10" width="3.109375" bestFit="1" customWidth="1"/>
    <col min="11" max="11" width="3.33203125" bestFit="1" customWidth="1"/>
    <col min="12" max="13" width="2.33203125" bestFit="1" customWidth="1"/>
    <col min="14" max="14" width="3.109375" bestFit="1" customWidth="1"/>
    <col min="15" max="15" width="3.33203125" bestFit="1" customWidth="1"/>
    <col min="16" max="17" width="2.33203125" bestFit="1" customWidth="1"/>
    <col min="18" max="18" width="3.109375" bestFit="1" customWidth="1"/>
    <col min="19" max="19" width="3.33203125" bestFit="1" customWidth="1"/>
    <col min="20" max="20" width="2.33203125" bestFit="1" customWidth="1"/>
    <col min="21" max="21" width="3.109375" bestFit="1" customWidth="1"/>
    <col min="22" max="22" width="4.109375" bestFit="1" customWidth="1"/>
    <col min="23" max="23" width="3.33203125" bestFit="1" customWidth="1"/>
    <col min="24" max="24" width="2.33203125" bestFit="1" customWidth="1"/>
    <col min="25" max="25" width="3.109375" bestFit="1" customWidth="1"/>
    <col min="26" max="26" width="3.6640625" bestFit="1" customWidth="1"/>
    <col min="27" max="27" width="3.33203125" bestFit="1" customWidth="1"/>
    <col min="28" max="28" width="2.33203125" bestFit="1" customWidth="1"/>
    <col min="29" max="30" width="3.109375" bestFit="1" customWidth="1"/>
    <col min="31" max="31" width="3" customWidth="1"/>
    <col min="32" max="32" width="5.88671875" bestFit="1" customWidth="1"/>
    <col min="33" max="33" width="7" bestFit="1" customWidth="1"/>
  </cols>
  <sheetData>
    <row r="1" spans="1:79" s="43" customFormat="1" ht="12" x14ac:dyDescent="0.25">
      <c r="B1" s="41" t="s">
        <v>73</v>
      </c>
      <c r="C1" s="118" t="s">
        <v>64</v>
      </c>
      <c r="D1" s="118"/>
      <c r="E1" s="42"/>
      <c r="F1" s="42"/>
      <c r="G1" s="115" t="s">
        <v>65</v>
      </c>
      <c r="H1" s="115"/>
      <c r="I1" s="42"/>
      <c r="J1" s="42"/>
      <c r="K1" s="42" t="s">
        <v>66</v>
      </c>
      <c r="L1" s="42"/>
      <c r="M1" s="42"/>
      <c r="N1" s="42"/>
      <c r="O1" s="42" t="s">
        <v>67</v>
      </c>
      <c r="P1" s="42"/>
      <c r="Q1" s="42"/>
      <c r="R1" s="42"/>
      <c r="S1" s="42" t="s">
        <v>68</v>
      </c>
      <c r="T1" s="42"/>
      <c r="U1" s="42"/>
      <c r="V1" s="42"/>
      <c r="W1" s="42" t="s">
        <v>69</v>
      </c>
      <c r="X1" s="42"/>
      <c r="Y1" s="42"/>
      <c r="Z1" s="42"/>
      <c r="AA1" s="42" t="s">
        <v>70</v>
      </c>
      <c r="AB1" s="42"/>
      <c r="AD1" s="44"/>
      <c r="AE1" s="45"/>
      <c r="AF1" s="46" t="s">
        <v>0</v>
      </c>
      <c r="AG1" s="78" t="s">
        <v>1</v>
      </c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</row>
    <row r="2" spans="1:79" s="43" customFormat="1" ht="12" x14ac:dyDescent="0.25">
      <c r="B2" s="53">
        <v>2022</v>
      </c>
      <c r="C2" s="60">
        <v>1</v>
      </c>
      <c r="D2" s="60"/>
      <c r="E2" s="54"/>
      <c r="F2" s="54"/>
      <c r="G2" s="49">
        <v>2</v>
      </c>
      <c r="H2" s="49"/>
      <c r="I2" s="54"/>
      <c r="J2" s="54"/>
      <c r="K2" s="54">
        <v>3</v>
      </c>
      <c r="L2" s="54"/>
      <c r="M2" s="54"/>
      <c r="N2" s="54"/>
      <c r="O2" s="54">
        <v>4</v>
      </c>
      <c r="P2" s="54"/>
      <c r="Q2" s="54"/>
      <c r="R2" s="54"/>
      <c r="S2" s="54">
        <v>5</v>
      </c>
      <c r="T2" s="54"/>
      <c r="U2" s="54"/>
      <c r="V2" s="54"/>
      <c r="W2" s="54">
        <v>6</v>
      </c>
      <c r="X2" s="50"/>
      <c r="Y2" s="50"/>
      <c r="Z2" s="51"/>
      <c r="AA2" s="54">
        <v>7</v>
      </c>
      <c r="AB2" s="54"/>
      <c r="AD2" s="50"/>
      <c r="AE2" s="52"/>
      <c r="AF2" s="55" t="s">
        <v>2</v>
      </c>
      <c r="AG2" s="56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</row>
    <row r="3" spans="1:79" s="43" customFormat="1" ht="12" x14ac:dyDescent="0.25">
      <c r="B3" s="57" t="s">
        <v>33</v>
      </c>
      <c r="C3" s="60" t="s">
        <v>4</v>
      </c>
      <c r="D3" s="60" t="s">
        <v>5</v>
      </c>
      <c r="E3" s="49" t="s">
        <v>10</v>
      </c>
      <c r="F3" s="49" t="s">
        <v>6</v>
      </c>
      <c r="G3" s="49" t="s">
        <v>4</v>
      </c>
      <c r="H3" s="49" t="s">
        <v>5</v>
      </c>
      <c r="I3" s="49" t="s">
        <v>10</v>
      </c>
      <c r="J3" s="49" t="s">
        <v>6</v>
      </c>
      <c r="K3" s="49" t="s">
        <v>4</v>
      </c>
      <c r="L3" s="49" t="s">
        <v>5</v>
      </c>
      <c r="M3" s="49" t="s">
        <v>10</v>
      </c>
      <c r="N3" s="49" t="s">
        <v>6</v>
      </c>
      <c r="O3" s="49" t="s">
        <v>4</v>
      </c>
      <c r="P3" s="49" t="s">
        <v>5</v>
      </c>
      <c r="Q3" s="49" t="s">
        <v>10</v>
      </c>
      <c r="R3" s="49" t="s">
        <v>6</v>
      </c>
      <c r="S3" s="49" t="s">
        <v>4</v>
      </c>
      <c r="T3" s="49" t="s">
        <v>5</v>
      </c>
      <c r="U3" s="49" t="s">
        <v>10</v>
      </c>
      <c r="V3" s="49" t="s">
        <v>6</v>
      </c>
      <c r="W3" s="49" t="s">
        <v>4</v>
      </c>
      <c r="X3" s="49" t="s">
        <v>5</v>
      </c>
      <c r="Y3" s="49" t="s">
        <v>10</v>
      </c>
      <c r="Z3" s="49" t="s">
        <v>6</v>
      </c>
      <c r="AA3" s="49" t="s">
        <v>4</v>
      </c>
      <c r="AB3" s="49" t="s">
        <v>5</v>
      </c>
      <c r="AC3" s="59" t="s">
        <v>10</v>
      </c>
      <c r="AD3" s="60" t="s">
        <v>6</v>
      </c>
      <c r="AE3" s="61"/>
      <c r="AF3" s="62" t="s">
        <v>7</v>
      </c>
      <c r="AG3" s="62" t="s">
        <v>8</v>
      </c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</row>
    <row r="4" spans="1:79" s="43" customFormat="1" ht="12" x14ac:dyDescent="0.25">
      <c r="A4" s="43">
        <v>1</v>
      </c>
      <c r="B4" s="112" t="s">
        <v>28</v>
      </c>
      <c r="C4" s="91">
        <v>25</v>
      </c>
      <c r="D4" s="91">
        <v>14</v>
      </c>
      <c r="E4" s="121"/>
      <c r="F4" s="65">
        <v>3</v>
      </c>
      <c r="G4" s="92">
        <v>35</v>
      </c>
      <c r="H4" s="116">
        <v>1</v>
      </c>
      <c r="I4" s="120">
        <v>12</v>
      </c>
      <c r="J4" s="67">
        <v>14</v>
      </c>
      <c r="K4" s="92"/>
      <c r="L4" s="91"/>
      <c r="M4" s="121"/>
      <c r="N4" s="65"/>
      <c r="O4" s="92"/>
      <c r="P4" s="91"/>
      <c r="Q4" s="121"/>
      <c r="R4" s="67"/>
      <c r="S4" s="92"/>
      <c r="T4" s="116"/>
      <c r="U4" s="121"/>
      <c r="V4" s="65"/>
      <c r="W4" s="92"/>
      <c r="X4" s="116"/>
      <c r="Y4" s="121"/>
      <c r="Z4" s="102"/>
      <c r="AA4" s="92"/>
      <c r="AB4" s="116"/>
      <c r="AD4" s="81"/>
      <c r="AE4" s="82"/>
      <c r="AF4" s="70">
        <f>SUM(F4,J4,N4,Z4,AD4)</f>
        <v>17</v>
      </c>
      <c r="AG4" s="122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</row>
    <row r="5" spans="1:79" s="43" customFormat="1" x14ac:dyDescent="0.3">
      <c r="A5" s="43">
        <v>2</v>
      </c>
      <c r="B5" s="112" t="s">
        <v>30</v>
      </c>
      <c r="C5" s="91">
        <v>31</v>
      </c>
      <c r="D5" s="91">
        <v>4</v>
      </c>
      <c r="E5" s="121"/>
      <c r="F5" s="65">
        <v>13</v>
      </c>
      <c r="G5" s="92">
        <v>27</v>
      </c>
      <c r="H5" s="91">
        <v>9</v>
      </c>
      <c r="I5" s="96"/>
      <c r="J5" s="67">
        <v>4</v>
      </c>
      <c r="K5" s="92"/>
      <c r="L5" s="91"/>
      <c r="M5" s="121"/>
      <c r="N5" s="65"/>
      <c r="O5" s="92"/>
      <c r="P5" s="91"/>
      <c r="Q5" s="121"/>
      <c r="R5" s="67"/>
      <c r="S5" s="92"/>
      <c r="T5" s="116"/>
      <c r="U5" s="121"/>
      <c r="V5" s="65"/>
      <c r="W5" s="92"/>
      <c r="X5" s="116"/>
      <c r="Y5" s="121"/>
      <c r="Z5" s="102"/>
      <c r="AA5" s="92"/>
      <c r="AB5" s="116"/>
      <c r="AD5" s="81"/>
      <c r="AE5" s="82"/>
      <c r="AF5" s="70">
        <f>SUM(F5,J5,N5,Z5,AD5)</f>
        <v>17</v>
      </c>
      <c r="AG5" s="122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</row>
    <row r="6" spans="1:79" s="43" customFormat="1" ht="12" x14ac:dyDescent="0.25">
      <c r="A6" s="43">
        <v>3</v>
      </c>
      <c r="B6" s="112" t="s">
        <v>40</v>
      </c>
      <c r="C6" s="91">
        <v>31</v>
      </c>
      <c r="D6" s="91">
        <v>6</v>
      </c>
      <c r="E6" s="121"/>
      <c r="F6" s="65">
        <v>11</v>
      </c>
      <c r="G6" s="92">
        <v>26</v>
      </c>
      <c r="H6" s="91">
        <v>10</v>
      </c>
      <c r="J6" s="67">
        <v>3</v>
      </c>
      <c r="K6" s="92"/>
      <c r="L6" s="91"/>
      <c r="M6" s="121"/>
      <c r="N6" s="65"/>
      <c r="O6" s="92"/>
      <c r="P6" s="91"/>
      <c r="Q6" s="121"/>
      <c r="R6" s="67"/>
      <c r="S6" s="92"/>
      <c r="T6" s="116"/>
      <c r="U6" s="121"/>
      <c r="V6" s="65"/>
      <c r="W6" s="92"/>
      <c r="X6" s="116"/>
      <c r="Y6" s="121"/>
      <c r="Z6" s="102"/>
      <c r="AA6" s="92"/>
      <c r="AB6" s="116"/>
      <c r="AD6" s="81"/>
      <c r="AE6" s="82"/>
      <c r="AF6" s="70">
        <f>SUM(F6,J6,N6,Z6,AD6)</f>
        <v>14</v>
      </c>
      <c r="AG6" s="122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</row>
    <row r="7" spans="1:79" s="43" customFormat="1" x14ac:dyDescent="0.3">
      <c r="A7" s="43">
        <v>4</v>
      </c>
      <c r="B7" s="112" t="s">
        <v>39</v>
      </c>
      <c r="C7" s="91">
        <v>37</v>
      </c>
      <c r="D7" s="116">
        <v>2</v>
      </c>
      <c r="E7" s="121"/>
      <c r="F7" s="65">
        <v>17</v>
      </c>
      <c r="G7" s="92">
        <v>34</v>
      </c>
      <c r="H7" s="116">
        <v>2</v>
      </c>
      <c r="I7" s="96"/>
      <c r="J7" s="67">
        <v>13</v>
      </c>
      <c r="K7" s="92"/>
      <c r="L7" s="91"/>
      <c r="M7" s="121"/>
      <c r="N7" s="65"/>
      <c r="O7" s="92"/>
      <c r="P7" s="91"/>
      <c r="Q7" s="121"/>
      <c r="R7" s="67"/>
      <c r="S7" s="92"/>
      <c r="T7" s="116"/>
      <c r="U7" s="121"/>
      <c r="V7" s="65"/>
      <c r="W7" s="92"/>
      <c r="X7" s="116"/>
      <c r="Y7" s="121"/>
      <c r="Z7" s="102"/>
      <c r="AA7" s="92"/>
      <c r="AB7" s="116"/>
      <c r="AD7" s="81"/>
      <c r="AE7" s="82"/>
      <c r="AF7" s="70">
        <f>SUM(J7,N7,R7,Z7,AD7)</f>
        <v>13</v>
      </c>
      <c r="AG7" s="122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</row>
    <row r="8" spans="1:79" s="43" customFormat="1" x14ac:dyDescent="0.3">
      <c r="A8" s="43">
        <v>5</v>
      </c>
      <c r="B8" s="112" t="s">
        <v>37</v>
      </c>
      <c r="C8" s="91">
        <v>27</v>
      </c>
      <c r="D8" s="91">
        <v>13</v>
      </c>
      <c r="E8" s="121"/>
      <c r="F8" s="65">
        <v>4</v>
      </c>
      <c r="G8" s="92">
        <v>33</v>
      </c>
      <c r="H8" s="91">
        <v>4</v>
      </c>
      <c r="I8" s="96"/>
      <c r="J8" s="67">
        <v>9</v>
      </c>
      <c r="K8" s="92"/>
      <c r="L8" s="91"/>
      <c r="M8" s="121"/>
      <c r="N8" s="65"/>
      <c r="O8" s="92"/>
      <c r="P8" s="91"/>
      <c r="Q8" s="121"/>
      <c r="R8" s="67"/>
      <c r="S8" s="92"/>
      <c r="T8" s="91"/>
      <c r="U8" s="121"/>
      <c r="V8" s="65"/>
      <c r="W8" s="92"/>
      <c r="X8" s="91"/>
      <c r="Y8" s="121"/>
      <c r="Z8" s="102"/>
      <c r="AA8" s="92"/>
      <c r="AB8" s="116"/>
      <c r="AD8" s="81"/>
      <c r="AE8" s="82"/>
      <c r="AF8" s="70">
        <f>SUM(F8,J8,N8,Z8,AD8)</f>
        <v>13</v>
      </c>
      <c r="AG8" s="72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</row>
    <row r="9" spans="1:79" s="43" customFormat="1" ht="12" x14ac:dyDescent="0.25">
      <c r="A9" s="43">
        <v>6</v>
      </c>
      <c r="B9" s="112" t="s">
        <v>17</v>
      </c>
      <c r="C9" s="91">
        <v>27</v>
      </c>
      <c r="D9" s="91">
        <v>12</v>
      </c>
      <c r="E9" s="121"/>
      <c r="F9" s="65">
        <v>5</v>
      </c>
      <c r="G9" s="92">
        <v>30</v>
      </c>
      <c r="H9" s="91">
        <v>6</v>
      </c>
      <c r="J9" s="67">
        <v>7</v>
      </c>
      <c r="K9" s="92"/>
      <c r="L9" s="91"/>
      <c r="M9" s="121"/>
      <c r="N9" s="65"/>
      <c r="O9" s="92"/>
      <c r="P9" s="91"/>
      <c r="Q9" s="121"/>
      <c r="R9" s="67"/>
      <c r="S9" s="92"/>
      <c r="T9" s="91"/>
      <c r="U9" s="121"/>
      <c r="V9" s="65"/>
      <c r="W9" s="92"/>
      <c r="X9" s="91"/>
      <c r="Y9" s="121"/>
      <c r="Z9" s="102"/>
      <c r="AA9" s="92"/>
      <c r="AB9" s="116"/>
      <c r="AD9" s="81"/>
      <c r="AE9" s="82"/>
      <c r="AF9" s="70">
        <f>SUM(F9,J9,N9,Z9,AD9)</f>
        <v>12</v>
      </c>
      <c r="AG9" s="72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</row>
    <row r="10" spans="1:79" s="43" customFormat="1" x14ac:dyDescent="0.3">
      <c r="A10" s="43">
        <v>7</v>
      </c>
      <c r="B10" s="112" t="s">
        <v>32</v>
      </c>
      <c r="C10" s="91">
        <v>31</v>
      </c>
      <c r="D10" s="91">
        <v>5</v>
      </c>
      <c r="E10" s="121"/>
      <c r="F10" s="65">
        <v>12</v>
      </c>
      <c r="G10" s="92">
        <v>33</v>
      </c>
      <c r="H10" s="116">
        <v>3</v>
      </c>
      <c r="I10" s="96"/>
      <c r="J10" s="67">
        <v>12</v>
      </c>
      <c r="K10" s="92"/>
      <c r="L10" s="91"/>
      <c r="M10" s="121"/>
      <c r="N10" s="65"/>
      <c r="O10" s="92"/>
      <c r="P10" s="91"/>
      <c r="Q10" s="121"/>
      <c r="R10" s="67"/>
      <c r="S10" s="92"/>
      <c r="T10" s="116"/>
      <c r="U10" s="121"/>
      <c r="V10" s="65"/>
      <c r="W10" s="92"/>
      <c r="X10" s="116"/>
      <c r="Y10" s="121"/>
      <c r="Z10" s="102"/>
      <c r="AA10" s="92"/>
      <c r="AB10" s="116"/>
      <c r="AD10" s="81"/>
      <c r="AE10" s="82"/>
      <c r="AF10" s="70">
        <f>SUM(J10,N10,R10,Z10,AD10)</f>
        <v>12</v>
      </c>
      <c r="AG10" s="122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</row>
    <row r="11" spans="1:79" s="43" customFormat="1" ht="12" x14ac:dyDescent="0.25">
      <c r="A11" s="43">
        <v>8</v>
      </c>
      <c r="B11" s="112" t="s">
        <v>24</v>
      </c>
      <c r="C11" s="119">
        <v>27</v>
      </c>
      <c r="D11" s="91">
        <v>11</v>
      </c>
      <c r="E11" s="121"/>
      <c r="F11" s="65">
        <v>6</v>
      </c>
      <c r="G11" s="92">
        <v>27</v>
      </c>
      <c r="H11" s="91">
        <v>8</v>
      </c>
      <c r="I11" s="120"/>
      <c r="J11" s="67">
        <v>5</v>
      </c>
      <c r="K11" s="92"/>
      <c r="L11" s="116"/>
      <c r="M11" s="121"/>
      <c r="N11" s="65"/>
      <c r="O11" s="92"/>
      <c r="P11" s="116"/>
      <c r="Q11" s="121"/>
      <c r="R11" s="67"/>
      <c r="S11" s="92"/>
      <c r="T11" s="91"/>
      <c r="U11" s="121"/>
      <c r="V11" s="65"/>
      <c r="W11" s="92"/>
      <c r="X11" s="116"/>
      <c r="Y11" s="121"/>
      <c r="Z11" s="102"/>
      <c r="AA11" s="92"/>
      <c r="AB11" s="116"/>
      <c r="AD11" s="81"/>
      <c r="AE11" s="82"/>
      <c r="AF11" s="70">
        <f>SUM(J11,N11,R11,Z11,AD11)</f>
        <v>5</v>
      </c>
      <c r="AG11" s="122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</row>
    <row r="12" spans="1:79" s="43" customFormat="1" x14ac:dyDescent="0.3">
      <c r="A12" s="43">
        <v>9</v>
      </c>
      <c r="B12" s="112" t="s">
        <v>76</v>
      </c>
      <c r="C12" s="119">
        <v>28</v>
      </c>
      <c r="D12" s="91">
        <v>9</v>
      </c>
      <c r="E12" s="121"/>
      <c r="F12" s="65">
        <v>8</v>
      </c>
      <c r="G12" s="92">
        <v>21</v>
      </c>
      <c r="H12" s="91">
        <v>11</v>
      </c>
      <c r="I12" s="96"/>
      <c r="J12" s="67">
        <v>2</v>
      </c>
      <c r="K12" s="92"/>
      <c r="L12" s="91"/>
      <c r="M12" s="121"/>
      <c r="N12" s="65"/>
      <c r="O12" s="92"/>
      <c r="P12" s="91"/>
      <c r="Q12" s="121"/>
      <c r="R12" s="67"/>
      <c r="S12" s="92"/>
      <c r="T12" s="116"/>
      <c r="U12" s="121"/>
      <c r="V12" s="65"/>
      <c r="W12" s="92"/>
      <c r="X12" s="116"/>
      <c r="Y12" s="121"/>
      <c r="Z12" s="102"/>
      <c r="AA12" s="92"/>
      <c r="AB12" s="116"/>
      <c r="AD12" s="81"/>
      <c r="AE12" s="82"/>
      <c r="AF12" s="70">
        <f>SUM(J12,N12,R12,Z12,AD12)</f>
        <v>2</v>
      </c>
      <c r="AG12" s="122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</row>
    <row r="13" spans="1:79" x14ac:dyDescent="0.3">
      <c r="A13" s="43">
        <v>10</v>
      </c>
      <c r="B13" s="112" t="s">
        <v>19</v>
      </c>
      <c r="C13" s="119">
        <v>31</v>
      </c>
      <c r="D13" s="116">
        <v>3</v>
      </c>
      <c r="E13" s="121"/>
      <c r="F13" s="65">
        <v>16</v>
      </c>
      <c r="G13" s="92">
        <v>18</v>
      </c>
      <c r="H13" s="91">
        <v>12</v>
      </c>
      <c r="I13" s="120"/>
      <c r="J13" s="67">
        <v>1</v>
      </c>
      <c r="K13" s="92"/>
      <c r="L13" s="91"/>
      <c r="M13" s="121"/>
      <c r="N13" s="65"/>
      <c r="O13" s="92"/>
      <c r="P13" s="91"/>
      <c r="Q13" s="121"/>
      <c r="R13" s="67"/>
      <c r="S13" s="92"/>
      <c r="T13" s="116"/>
      <c r="U13" s="121"/>
      <c r="V13" s="65"/>
      <c r="W13" s="92"/>
      <c r="X13" s="116"/>
      <c r="Y13" s="121"/>
      <c r="Z13" s="102"/>
      <c r="AA13" s="92"/>
      <c r="AB13" s="116"/>
      <c r="AC13" s="43"/>
      <c r="AD13" s="81"/>
      <c r="AE13" s="82"/>
      <c r="AF13" s="70">
        <f>SUM(J13,N13,R13,Z13,AD13)</f>
        <v>1</v>
      </c>
      <c r="AG13" s="122"/>
    </row>
    <row r="14" spans="1:79" ht="5.4" customHeight="1" x14ac:dyDescent="0.3">
      <c r="A14" s="43"/>
      <c r="K14" s="92"/>
      <c r="L14" s="91"/>
      <c r="M14" s="66"/>
      <c r="N14" s="65"/>
      <c r="O14" s="92"/>
      <c r="P14" s="64"/>
      <c r="Q14" s="66"/>
      <c r="R14" s="67"/>
      <c r="S14" s="92"/>
      <c r="T14" s="91"/>
      <c r="U14" s="66"/>
      <c r="V14" s="65"/>
      <c r="W14" s="92"/>
      <c r="X14" s="91"/>
      <c r="Y14" s="66"/>
      <c r="Z14" s="102"/>
      <c r="AA14" s="92"/>
      <c r="AB14" s="64"/>
      <c r="AC14" s="43"/>
      <c r="AD14" s="81"/>
      <c r="AE14" s="82"/>
      <c r="AF14" s="70"/>
      <c r="AG14" s="72"/>
    </row>
    <row r="15" spans="1:79" x14ac:dyDescent="0.3">
      <c r="A15" s="43">
        <v>11</v>
      </c>
      <c r="B15" s="112" t="s">
        <v>47</v>
      </c>
      <c r="C15" s="91">
        <v>46</v>
      </c>
      <c r="D15" s="64">
        <v>1</v>
      </c>
      <c r="E15" s="66">
        <v>16</v>
      </c>
      <c r="F15" s="65">
        <v>18</v>
      </c>
      <c r="G15" s="92"/>
      <c r="H15" s="91"/>
      <c r="I15" s="96"/>
      <c r="J15" s="67"/>
      <c r="K15" s="92"/>
      <c r="L15" s="91"/>
      <c r="M15" s="66"/>
      <c r="N15" s="65"/>
      <c r="O15" s="92"/>
      <c r="P15" s="91"/>
      <c r="Q15" s="66"/>
      <c r="R15" s="67"/>
      <c r="S15" s="92"/>
      <c r="T15" s="91"/>
      <c r="U15" s="66"/>
      <c r="V15" s="65"/>
      <c r="W15" s="63"/>
      <c r="X15" s="64"/>
      <c r="Y15" s="66"/>
      <c r="Z15" s="80"/>
      <c r="AA15" s="92"/>
      <c r="AB15" s="64"/>
      <c r="AC15" s="43"/>
      <c r="AD15" s="81"/>
      <c r="AE15" s="82"/>
      <c r="AF15" s="70">
        <f>SUM(F15,J15,N15,Z15,AD15)</f>
        <v>18</v>
      </c>
      <c r="AG15" s="72"/>
    </row>
    <row r="16" spans="1:79" x14ac:dyDescent="0.3">
      <c r="A16" s="43">
        <v>12</v>
      </c>
      <c r="B16" s="112" t="s">
        <v>22</v>
      </c>
      <c r="C16" s="91">
        <v>30</v>
      </c>
      <c r="D16" s="91">
        <v>7</v>
      </c>
      <c r="E16" s="66"/>
      <c r="F16" s="65">
        <v>10</v>
      </c>
      <c r="G16" s="92"/>
      <c r="H16" s="91"/>
      <c r="I16" s="43"/>
      <c r="J16" s="67"/>
      <c r="K16" s="92"/>
      <c r="L16" s="91"/>
      <c r="M16" s="66"/>
      <c r="N16" s="65"/>
      <c r="O16" s="92"/>
      <c r="P16" s="91"/>
      <c r="Q16" s="66"/>
      <c r="R16" s="67"/>
      <c r="S16" s="92"/>
      <c r="T16" s="64"/>
      <c r="U16" s="66"/>
      <c r="V16" s="65"/>
      <c r="W16" s="63"/>
      <c r="X16" s="64"/>
      <c r="Y16" s="66"/>
      <c r="Z16" s="80"/>
      <c r="AA16" s="92"/>
      <c r="AB16" s="64"/>
      <c r="AC16" s="43"/>
      <c r="AD16" s="81"/>
      <c r="AE16" s="82"/>
      <c r="AF16" s="70">
        <f>SUM(F16,J16,N16,Z16,AD16)</f>
        <v>10</v>
      </c>
      <c r="AG16" s="72"/>
    </row>
    <row r="17" spans="1:78" x14ac:dyDescent="0.3">
      <c r="A17" s="43">
        <v>13</v>
      </c>
      <c r="B17" s="112" t="s">
        <v>44</v>
      </c>
      <c r="C17" s="91">
        <v>29</v>
      </c>
      <c r="D17" s="91">
        <v>8</v>
      </c>
      <c r="E17" s="66"/>
      <c r="F17" s="65">
        <v>9</v>
      </c>
      <c r="G17" s="92"/>
      <c r="H17" s="91"/>
      <c r="I17" s="96"/>
      <c r="J17" s="67"/>
      <c r="K17" s="92"/>
      <c r="L17" s="91"/>
      <c r="M17" s="66"/>
      <c r="N17" s="65"/>
      <c r="O17" s="63"/>
      <c r="P17" s="91"/>
      <c r="Q17" s="66"/>
      <c r="R17" s="67"/>
      <c r="S17" s="63"/>
      <c r="T17" s="91"/>
      <c r="U17" s="66"/>
      <c r="V17" s="65"/>
      <c r="W17" s="63"/>
      <c r="X17" s="64"/>
      <c r="Y17" s="66"/>
      <c r="Z17" s="80"/>
      <c r="AA17" s="92"/>
      <c r="AB17" s="64"/>
      <c r="AC17" s="43"/>
      <c r="AD17" s="81"/>
      <c r="AE17" s="82"/>
      <c r="AF17" s="70">
        <f>SUM(F17,J17,N17,Z17,AD17)</f>
        <v>9</v>
      </c>
      <c r="AG17" s="72"/>
    </row>
    <row r="18" spans="1:78" ht="13.2" customHeight="1" x14ac:dyDescent="0.3">
      <c r="A18" s="43">
        <v>14</v>
      </c>
      <c r="B18" s="112" t="s">
        <v>51</v>
      </c>
      <c r="C18" s="91"/>
      <c r="D18" s="91"/>
      <c r="E18" s="66"/>
      <c r="F18" s="65"/>
      <c r="G18" s="92">
        <v>32</v>
      </c>
      <c r="H18" s="91">
        <v>5</v>
      </c>
      <c r="I18" s="96"/>
      <c r="J18" s="67">
        <v>8</v>
      </c>
      <c r="K18" s="92"/>
      <c r="L18" s="91"/>
      <c r="M18" s="66"/>
      <c r="N18" s="65"/>
      <c r="O18" s="63"/>
      <c r="P18" s="91"/>
      <c r="Q18" s="66"/>
      <c r="R18" s="67"/>
      <c r="S18" s="63"/>
      <c r="T18" s="91"/>
      <c r="U18" s="66"/>
      <c r="V18" s="65"/>
      <c r="W18" s="63"/>
      <c r="X18" s="64"/>
      <c r="Y18" s="66"/>
      <c r="Z18" s="80"/>
      <c r="AA18" s="92"/>
      <c r="AB18" s="64"/>
      <c r="AC18" s="43"/>
      <c r="AD18" s="81"/>
      <c r="AE18" s="82"/>
      <c r="AF18" s="70">
        <f>SUM(F18,J18,N18,Z18,AD18)</f>
        <v>8</v>
      </c>
      <c r="AG18" s="72"/>
    </row>
    <row r="19" spans="1:78" ht="13.2" customHeight="1" x14ac:dyDescent="0.3">
      <c r="A19" s="43">
        <v>15</v>
      </c>
      <c r="B19" s="112" t="s">
        <v>31</v>
      </c>
      <c r="C19" s="91">
        <v>28</v>
      </c>
      <c r="D19" s="91">
        <v>10</v>
      </c>
      <c r="E19" s="66"/>
      <c r="F19" s="65">
        <v>7</v>
      </c>
      <c r="G19" s="92"/>
      <c r="H19" s="91"/>
      <c r="I19" s="96"/>
      <c r="J19" s="67"/>
      <c r="K19" s="92"/>
      <c r="L19" s="91"/>
      <c r="M19" s="66"/>
      <c r="N19" s="65"/>
      <c r="O19" s="63"/>
      <c r="P19" s="91"/>
      <c r="Q19" s="66"/>
      <c r="R19" s="67"/>
      <c r="S19" s="63"/>
      <c r="T19" s="91"/>
      <c r="U19" s="66"/>
      <c r="V19" s="65"/>
      <c r="W19" s="63"/>
      <c r="X19" s="64"/>
      <c r="Y19" s="66"/>
      <c r="Z19" s="80"/>
      <c r="AA19" s="92"/>
      <c r="AB19" s="64"/>
      <c r="AC19" s="43"/>
      <c r="AD19" s="81"/>
      <c r="AE19" s="82"/>
      <c r="AF19" s="70">
        <f>SUM(F19,J19,N19,Z19,AD19)</f>
        <v>7</v>
      </c>
      <c r="AG19" s="72"/>
    </row>
    <row r="20" spans="1:78" ht="13.2" customHeight="1" x14ac:dyDescent="0.3">
      <c r="A20" s="43">
        <v>16</v>
      </c>
      <c r="B20" s="112" t="s">
        <v>16</v>
      </c>
      <c r="C20" s="119"/>
      <c r="D20" s="91"/>
      <c r="E20" s="66"/>
      <c r="F20" s="65"/>
      <c r="G20" s="92">
        <v>28</v>
      </c>
      <c r="H20" s="91">
        <v>7</v>
      </c>
      <c r="I20" s="96"/>
      <c r="J20" s="67">
        <v>6</v>
      </c>
      <c r="K20" s="92"/>
      <c r="L20" s="91"/>
      <c r="M20" s="66"/>
      <c r="N20" s="65"/>
      <c r="O20" s="92"/>
      <c r="P20" s="91"/>
      <c r="Q20" s="66"/>
      <c r="R20" s="93"/>
      <c r="S20" s="92"/>
      <c r="T20" s="64"/>
      <c r="U20" s="66"/>
      <c r="V20" s="65"/>
      <c r="W20" s="92"/>
      <c r="X20" s="91"/>
      <c r="Y20" s="66"/>
      <c r="Z20" s="103"/>
      <c r="AA20" s="92"/>
      <c r="AB20" s="64"/>
      <c r="AC20" s="43"/>
      <c r="AD20" s="81"/>
      <c r="AE20" s="82"/>
      <c r="AF20" s="70">
        <f>SUM(F20,J20,N20,Z20,AD20)</f>
        <v>6</v>
      </c>
      <c r="AG20" s="72"/>
    </row>
    <row r="21" spans="1:78" ht="13.2" customHeight="1" x14ac:dyDescent="0.3">
      <c r="A21" s="43">
        <v>17</v>
      </c>
      <c r="B21" s="112" t="s">
        <v>46</v>
      </c>
      <c r="C21" s="119">
        <v>20</v>
      </c>
      <c r="D21" s="91">
        <v>15</v>
      </c>
      <c r="E21" s="66"/>
      <c r="F21" s="65">
        <v>2</v>
      </c>
      <c r="G21" s="92"/>
      <c r="H21" s="91"/>
      <c r="I21" s="96"/>
      <c r="J21" s="67"/>
      <c r="K21" s="92"/>
      <c r="L21" s="91"/>
      <c r="M21" s="66"/>
      <c r="N21" s="65"/>
      <c r="O21" s="63"/>
      <c r="P21" s="91"/>
      <c r="Q21" s="66"/>
      <c r="R21" s="67"/>
      <c r="S21" s="63"/>
      <c r="T21" s="91"/>
      <c r="U21" s="66"/>
      <c r="V21" s="65"/>
      <c r="W21" s="63"/>
      <c r="X21" s="64"/>
      <c r="Y21" s="66"/>
      <c r="Z21" s="80"/>
      <c r="AA21" s="92"/>
      <c r="AB21" s="64"/>
      <c r="AC21" s="43"/>
      <c r="AD21" s="81"/>
      <c r="AE21" s="82"/>
      <c r="AF21" s="70">
        <f>SUM(F21,J21,N21,Z21,AD21)</f>
        <v>2</v>
      </c>
      <c r="AG21" s="72"/>
    </row>
    <row r="22" spans="1:78" ht="13.2" customHeight="1" x14ac:dyDescent="0.3">
      <c r="A22" s="43">
        <v>18</v>
      </c>
      <c r="B22" s="112" t="s">
        <v>29</v>
      </c>
      <c r="C22" s="91">
        <v>16</v>
      </c>
      <c r="D22" s="91">
        <v>16</v>
      </c>
      <c r="E22" s="66"/>
      <c r="F22" s="65">
        <v>1</v>
      </c>
      <c r="G22" s="92"/>
      <c r="H22" s="91"/>
      <c r="I22" s="96"/>
      <c r="J22" s="67"/>
      <c r="K22" s="92"/>
      <c r="L22" s="91"/>
      <c r="M22" s="66"/>
      <c r="N22" s="65"/>
      <c r="O22" s="63"/>
      <c r="P22" s="91"/>
      <c r="Q22" s="66"/>
      <c r="R22" s="67"/>
      <c r="S22" s="63"/>
      <c r="T22" s="91"/>
      <c r="U22" s="66"/>
      <c r="V22" s="65"/>
      <c r="W22" s="63"/>
      <c r="X22" s="64"/>
      <c r="Y22" s="66"/>
      <c r="Z22" s="80"/>
      <c r="AA22" s="92"/>
      <c r="AB22" s="64"/>
      <c r="AC22" s="43"/>
      <c r="AD22" s="81"/>
      <c r="AE22" s="82"/>
      <c r="AF22" s="70">
        <f>SUM(F22,J22,N22,Z22,AD22)</f>
        <v>1</v>
      </c>
      <c r="AG22" s="72"/>
    </row>
    <row r="23" spans="1:78" x14ac:dyDescent="0.3">
      <c r="A23" s="43">
        <v>19</v>
      </c>
      <c r="B23" s="112" t="s">
        <v>41</v>
      </c>
      <c r="C23" s="91"/>
      <c r="D23" s="91"/>
      <c r="E23" s="66"/>
      <c r="F23" s="65"/>
      <c r="G23" s="92"/>
      <c r="H23" s="91"/>
      <c r="I23" s="96"/>
      <c r="J23" s="67"/>
      <c r="K23" s="92"/>
      <c r="L23" s="64"/>
      <c r="M23" s="66"/>
      <c r="N23" s="65"/>
      <c r="O23" s="63"/>
      <c r="P23" s="64"/>
      <c r="Q23" s="66"/>
      <c r="R23" s="67"/>
      <c r="S23" s="63"/>
      <c r="T23" s="91"/>
      <c r="U23" s="66"/>
      <c r="V23" s="65"/>
      <c r="W23" s="63"/>
      <c r="X23" s="64"/>
      <c r="Y23" s="66"/>
      <c r="Z23" s="80"/>
      <c r="AA23" s="92"/>
      <c r="AB23" s="64"/>
      <c r="AC23" s="43"/>
      <c r="AD23" s="81"/>
      <c r="AE23" s="82"/>
      <c r="AF23" s="70">
        <f t="shared" ref="AF13:AF23" si="0">SUM(F23,J23,N23,Z23,AD23)</f>
        <v>0</v>
      </c>
      <c r="AG23" s="72"/>
    </row>
    <row r="24" spans="1:78" x14ac:dyDescent="0.3">
      <c r="A24" s="43">
        <v>20</v>
      </c>
      <c r="B24" s="112" t="s">
        <v>43</v>
      </c>
      <c r="C24" s="91"/>
      <c r="D24" s="91"/>
      <c r="E24" s="66"/>
      <c r="F24" s="65"/>
      <c r="G24" s="92"/>
      <c r="H24" s="91"/>
      <c r="I24" s="96"/>
      <c r="J24" s="67"/>
      <c r="K24" s="92"/>
      <c r="L24" s="64"/>
      <c r="M24" s="66"/>
      <c r="N24" s="65"/>
      <c r="O24" s="63"/>
      <c r="P24" s="64"/>
      <c r="Q24" s="66"/>
      <c r="R24" s="67"/>
      <c r="S24" s="63"/>
      <c r="T24" s="91"/>
      <c r="U24" s="66"/>
      <c r="V24" s="65"/>
      <c r="W24" s="63"/>
      <c r="X24" s="64"/>
      <c r="Y24" s="66"/>
      <c r="Z24" s="80"/>
      <c r="AA24" s="92"/>
      <c r="AB24" s="64"/>
      <c r="AC24" s="43"/>
      <c r="AD24" s="81"/>
      <c r="AE24" s="82"/>
      <c r="AF24" s="70">
        <f t="shared" ref="AF24:AF27" si="1">SUM(F24,J24,N24,R24,V24,Z24,AD24)</f>
        <v>0</v>
      </c>
      <c r="AG24" s="72"/>
    </row>
    <row r="25" spans="1:78" x14ac:dyDescent="0.3">
      <c r="A25" s="43">
        <v>21</v>
      </c>
      <c r="B25" s="112" t="s">
        <v>42</v>
      </c>
      <c r="C25" s="91"/>
      <c r="D25" s="91"/>
      <c r="E25" s="66"/>
      <c r="F25" s="65"/>
      <c r="G25" s="92"/>
      <c r="H25" s="91"/>
      <c r="J25" s="67"/>
      <c r="K25" s="92"/>
      <c r="L25" s="91"/>
      <c r="M25" s="66"/>
      <c r="N25" s="65"/>
      <c r="O25" s="63"/>
      <c r="P25" s="64"/>
      <c r="Q25" s="66"/>
      <c r="R25" s="67"/>
      <c r="S25" s="63"/>
      <c r="T25" s="91"/>
      <c r="U25" s="66"/>
      <c r="V25" s="65"/>
      <c r="W25" s="63"/>
      <c r="X25" s="64"/>
      <c r="Y25" s="66"/>
      <c r="Z25" s="80"/>
      <c r="AA25" s="92"/>
      <c r="AB25" s="64"/>
      <c r="AC25" s="43"/>
      <c r="AD25" s="81"/>
      <c r="AE25" s="82"/>
      <c r="AF25" s="70">
        <f t="shared" si="1"/>
        <v>0</v>
      </c>
      <c r="AG25" s="72"/>
    </row>
    <row r="26" spans="1:78" x14ac:dyDescent="0.3">
      <c r="A26" s="43">
        <v>22</v>
      </c>
      <c r="B26" s="112" t="s">
        <v>45</v>
      </c>
      <c r="C26" s="91"/>
      <c r="D26" s="91"/>
      <c r="E26" s="66"/>
      <c r="F26" s="65"/>
      <c r="G26" s="92"/>
      <c r="H26" s="91"/>
      <c r="J26" s="67"/>
      <c r="K26" s="92"/>
      <c r="L26" s="91"/>
      <c r="M26" s="66"/>
      <c r="N26" s="65"/>
      <c r="O26" s="63"/>
      <c r="P26" s="91"/>
      <c r="Q26" s="66"/>
      <c r="R26" s="67"/>
      <c r="S26" s="63"/>
      <c r="T26" s="91"/>
      <c r="U26" s="66"/>
      <c r="V26" s="65"/>
      <c r="W26" s="63"/>
      <c r="X26" s="64"/>
      <c r="Y26" s="66"/>
      <c r="Z26" s="80"/>
      <c r="AA26" s="92"/>
      <c r="AB26" s="64"/>
      <c r="AC26" s="43"/>
      <c r="AD26" s="81"/>
      <c r="AE26" s="82"/>
      <c r="AF26" s="70">
        <f t="shared" si="1"/>
        <v>0</v>
      </c>
      <c r="AG26" s="72"/>
    </row>
    <row r="27" spans="1:78" x14ac:dyDescent="0.3">
      <c r="A27" s="43">
        <v>23</v>
      </c>
      <c r="B27" s="113" t="s">
        <v>38</v>
      </c>
      <c r="C27" s="91"/>
      <c r="D27" s="91"/>
      <c r="E27" s="66"/>
      <c r="F27" s="65"/>
      <c r="G27" s="92"/>
      <c r="H27" s="91"/>
      <c r="J27" s="67"/>
      <c r="K27" s="92"/>
      <c r="L27" s="91"/>
      <c r="M27" s="66"/>
      <c r="N27" s="65"/>
      <c r="O27" s="63"/>
      <c r="P27" s="91"/>
      <c r="Q27" s="66"/>
      <c r="R27" s="67"/>
      <c r="S27" s="63"/>
      <c r="T27" s="91"/>
      <c r="U27" s="66"/>
      <c r="V27" s="79"/>
      <c r="W27" s="63"/>
      <c r="X27" s="64"/>
      <c r="Y27" s="66"/>
      <c r="Z27" s="80"/>
      <c r="AA27" s="92"/>
      <c r="AB27" s="64"/>
      <c r="AC27" s="43"/>
      <c r="AD27" s="81"/>
      <c r="AE27" s="82"/>
      <c r="AF27" s="70">
        <f t="shared" si="1"/>
        <v>0</v>
      </c>
      <c r="AG27" s="72"/>
    </row>
    <row r="28" spans="1:78" s="43" customFormat="1" ht="12" x14ac:dyDescent="0.25">
      <c r="B28" s="41" t="s">
        <v>73</v>
      </c>
      <c r="C28" s="118" t="s">
        <v>64</v>
      </c>
      <c r="D28" s="118"/>
      <c r="E28" s="42"/>
      <c r="F28" s="42"/>
      <c r="G28" s="115" t="s">
        <v>65</v>
      </c>
      <c r="H28" s="115"/>
      <c r="I28" s="42"/>
      <c r="J28" s="42"/>
      <c r="K28" s="42" t="s">
        <v>66</v>
      </c>
      <c r="L28" s="42"/>
      <c r="M28" s="42"/>
      <c r="N28" s="42"/>
      <c r="O28" s="42" t="s">
        <v>67</v>
      </c>
      <c r="P28" s="42"/>
      <c r="Q28" s="42"/>
      <c r="R28" s="42"/>
      <c r="S28" s="42" t="s">
        <v>68</v>
      </c>
      <c r="T28" s="42"/>
      <c r="U28" s="42"/>
      <c r="V28" s="42"/>
      <c r="W28" s="42" t="s">
        <v>69</v>
      </c>
      <c r="X28" s="42"/>
      <c r="Y28" s="42"/>
      <c r="Z28" s="42"/>
      <c r="AA28" s="42" t="s">
        <v>70</v>
      </c>
      <c r="AB28" s="42"/>
      <c r="AD28" s="44"/>
      <c r="AE28" s="45"/>
      <c r="AF28" s="46" t="s">
        <v>0</v>
      </c>
      <c r="AG28" s="47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</row>
    <row r="29" spans="1:78" s="43" customFormat="1" ht="12" x14ac:dyDescent="0.25">
      <c r="B29" s="114">
        <v>2022</v>
      </c>
      <c r="C29" s="60">
        <v>1</v>
      </c>
      <c r="D29" s="60"/>
      <c r="E29" s="54"/>
      <c r="F29" s="54"/>
      <c r="G29" s="49">
        <v>2</v>
      </c>
      <c r="H29" s="49"/>
      <c r="I29" s="54"/>
      <c r="J29" s="54"/>
      <c r="K29" s="54">
        <v>3</v>
      </c>
      <c r="L29" s="54"/>
      <c r="M29" s="54"/>
      <c r="N29" s="54"/>
      <c r="O29" s="54">
        <v>4</v>
      </c>
      <c r="P29" s="54"/>
      <c r="Q29" s="54"/>
      <c r="R29" s="54"/>
      <c r="S29" s="54">
        <v>5</v>
      </c>
      <c r="T29" s="54"/>
      <c r="U29" s="54"/>
      <c r="V29" s="54"/>
      <c r="W29" s="54">
        <v>6</v>
      </c>
      <c r="X29" s="50"/>
      <c r="Y29" s="50"/>
      <c r="Z29" s="51"/>
      <c r="AA29" s="54">
        <v>7</v>
      </c>
      <c r="AB29" s="54"/>
      <c r="AD29" s="50"/>
      <c r="AE29" s="52"/>
      <c r="AF29" s="55" t="s">
        <v>2</v>
      </c>
      <c r="AG29" s="56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</row>
    <row r="30" spans="1:78" s="43" customFormat="1" ht="12" x14ac:dyDescent="0.25">
      <c r="B30" s="57" t="s">
        <v>13</v>
      </c>
      <c r="C30" s="117" t="s">
        <v>4</v>
      </c>
      <c r="D30" s="117" t="s">
        <v>5</v>
      </c>
      <c r="E30" s="49" t="s">
        <v>10</v>
      </c>
      <c r="F30" s="49" t="s">
        <v>6</v>
      </c>
      <c r="G30" s="58" t="s">
        <v>4</v>
      </c>
      <c r="H30" s="58" t="s">
        <v>5</v>
      </c>
      <c r="I30" s="58" t="s">
        <v>10</v>
      </c>
      <c r="J30" s="49" t="s">
        <v>6</v>
      </c>
      <c r="K30" s="49" t="s">
        <v>4</v>
      </c>
      <c r="L30" s="49" t="s">
        <v>5</v>
      </c>
      <c r="M30" s="49" t="s">
        <v>10</v>
      </c>
      <c r="N30" s="49" t="s">
        <v>6</v>
      </c>
      <c r="O30" s="49" t="s">
        <v>4</v>
      </c>
      <c r="P30" s="49" t="s">
        <v>5</v>
      </c>
      <c r="Q30" s="49" t="s">
        <v>10</v>
      </c>
      <c r="R30" s="49" t="s">
        <v>6</v>
      </c>
      <c r="S30" s="49" t="s">
        <v>4</v>
      </c>
      <c r="T30" s="49" t="s">
        <v>5</v>
      </c>
      <c r="U30" s="49" t="s">
        <v>10</v>
      </c>
      <c r="V30" s="49" t="s">
        <v>6</v>
      </c>
      <c r="W30" s="49" t="s">
        <v>4</v>
      </c>
      <c r="X30" s="49" t="s">
        <v>5</v>
      </c>
      <c r="Y30" s="49" t="s">
        <v>10</v>
      </c>
      <c r="Z30" s="49" t="s">
        <v>6</v>
      </c>
      <c r="AA30" s="49" t="s">
        <v>4</v>
      </c>
      <c r="AB30" s="49" t="s">
        <v>5</v>
      </c>
      <c r="AC30" s="59" t="s">
        <v>10</v>
      </c>
      <c r="AD30" s="60" t="s">
        <v>6</v>
      </c>
      <c r="AE30" s="61"/>
      <c r="AF30" s="62" t="s">
        <v>7</v>
      </c>
      <c r="AG30" s="62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</row>
    <row r="31" spans="1:78" s="43" customFormat="1" ht="12" x14ac:dyDescent="0.25">
      <c r="A31" s="43">
        <v>1</v>
      </c>
      <c r="B31" s="112" t="s">
        <v>74</v>
      </c>
      <c r="C31" s="91">
        <v>27</v>
      </c>
      <c r="D31" s="64">
        <v>2</v>
      </c>
      <c r="E31" s="66"/>
      <c r="F31" s="65">
        <v>3</v>
      </c>
      <c r="G31" s="92">
        <v>26</v>
      </c>
      <c r="H31" s="116">
        <v>2</v>
      </c>
      <c r="I31" s="66"/>
      <c r="J31" s="65">
        <v>3</v>
      </c>
      <c r="K31" s="63"/>
      <c r="L31" s="64"/>
      <c r="M31" s="66"/>
      <c r="N31" s="65"/>
      <c r="O31" s="63"/>
      <c r="P31" s="64"/>
      <c r="Q31" s="66"/>
      <c r="R31" s="65"/>
      <c r="S31" s="63"/>
      <c r="T31" s="64"/>
      <c r="U31" s="66"/>
      <c r="V31" s="65"/>
      <c r="W31" s="63"/>
      <c r="X31" s="64"/>
      <c r="Y31" s="66"/>
      <c r="Z31" s="67"/>
      <c r="AA31" s="63"/>
      <c r="AB31" s="64"/>
      <c r="AD31" s="68"/>
      <c r="AE31" s="69"/>
      <c r="AF31" s="70">
        <f>SUM(F31,J31,N31,R31,V31,Z31,AD31)</f>
        <v>6</v>
      </c>
      <c r="AG31" s="47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</row>
    <row r="32" spans="1:78" s="43" customFormat="1" ht="3" customHeight="1" x14ac:dyDescent="0.25">
      <c r="B32" s="112"/>
      <c r="C32" s="91"/>
      <c r="D32" s="64"/>
      <c r="E32" s="66"/>
      <c r="F32" s="65"/>
      <c r="G32" s="92"/>
      <c r="H32" s="116"/>
      <c r="I32" s="66"/>
      <c r="J32" s="65"/>
      <c r="K32" s="63"/>
      <c r="L32" s="64"/>
      <c r="M32" s="66"/>
      <c r="N32" s="65"/>
      <c r="O32" s="63"/>
      <c r="P32" s="64"/>
      <c r="Q32" s="66"/>
      <c r="R32" s="65"/>
      <c r="S32" s="63"/>
      <c r="T32" s="64"/>
      <c r="U32" s="66"/>
      <c r="V32" s="65"/>
      <c r="W32" s="63"/>
      <c r="X32" s="64"/>
      <c r="Y32" s="66"/>
      <c r="Z32" s="67"/>
      <c r="AA32" s="63"/>
      <c r="AB32" s="64"/>
      <c r="AD32" s="68"/>
      <c r="AE32" s="69"/>
      <c r="AF32" s="70"/>
      <c r="AG32" s="47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</row>
    <row r="33" spans="1:78" s="43" customFormat="1" ht="12" x14ac:dyDescent="0.25">
      <c r="A33" s="43">
        <v>2</v>
      </c>
      <c r="B33" s="112" t="s">
        <v>12</v>
      </c>
      <c r="C33" s="91">
        <v>36</v>
      </c>
      <c r="D33" s="64">
        <v>1</v>
      </c>
      <c r="E33" s="66">
        <v>2</v>
      </c>
      <c r="F33" s="65">
        <v>4</v>
      </c>
      <c r="G33" s="92"/>
      <c r="H33" s="116"/>
      <c r="I33" s="66"/>
      <c r="J33" s="65"/>
      <c r="K33" s="63"/>
      <c r="L33" s="64"/>
      <c r="M33" s="66"/>
      <c r="N33" s="65"/>
      <c r="O33" s="63"/>
      <c r="P33" s="64"/>
      <c r="Q33" s="66"/>
      <c r="R33" s="65"/>
      <c r="S33" s="63"/>
      <c r="T33" s="64"/>
      <c r="U33" s="66"/>
      <c r="V33" s="65"/>
      <c r="W33" s="63"/>
      <c r="X33" s="64"/>
      <c r="Y33" s="66"/>
      <c r="Z33" s="67"/>
      <c r="AA33" s="63"/>
      <c r="AB33" s="64"/>
      <c r="AD33" s="68"/>
      <c r="AE33" s="69"/>
      <c r="AF33" s="70">
        <f>SUM(F33,J33,N33,R33,V33,Z33,AD33)</f>
        <v>4</v>
      </c>
      <c r="AG33" s="47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</row>
    <row r="34" spans="1:78" s="43" customFormat="1" ht="12" x14ac:dyDescent="0.25">
      <c r="A34" s="43">
        <v>3</v>
      </c>
      <c r="B34" s="112" t="s">
        <v>15</v>
      </c>
      <c r="C34" s="91"/>
      <c r="D34" s="91"/>
      <c r="E34" s="66"/>
      <c r="F34" s="65"/>
      <c r="G34" s="92">
        <v>30</v>
      </c>
      <c r="H34" s="116">
        <v>1</v>
      </c>
      <c r="I34" s="66">
        <v>2</v>
      </c>
      <c r="J34" s="65">
        <v>4</v>
      </c>
      <c r="K34" s="63"/>
      <c r="L34" s="64"/>
      <c r="M34" s="66"/>
      <c r="N34" s="65"/>
      <c r="O34" s="63"/>
      <c r="P34" s="64"/>
      <c r="Q34" s="66"/>
      <c r="R34" s="65"/>
      <c r="S34" s="63"/>
      <c r="T34" s="64"/>
      <c r="U34" s="66"/>
      <c r="V34" s="65"/>
      <c r="W34" s="63"/>
      <c r="X34" s="64"/>
      <c r="Y34" s="66"/>
      <c r="Z34" s="67"/>
      <c r="AA34" s="63"/>
      <c r="AB34" s="64"/>
      <c r="AD34" s="68"/>
      <c r="AE34" s="69"/>
      <c r="AF34" s="70">
        <f>SUM(F34,J34,N34,R34,V34,Z34,AD34)</f>
        <v>4</v>
      </c>
      <c r="AG34" s="72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</row>
    <row r="35" spans="1:78" x14ac:dyDescent="0.3">
      <c r="B35" s="96"/>
    </row>
    <row r="36" spans="1:78" x14ac:dyDescent="0.3">
      <c r="B36" s="96"/>
    </row>
  </sheetData>
  <sortState xmlns:xlrd2="http://schemas.microsoft.com/office/spreadsheetml/2017/richdata2" ref="B15:AF22">
    <sortCondition descending="1" ref="AF15:AF22"/>
  </sortState>
  <pageMargins left="0.7" right="0.7" top="0.75" bottom="0.75" header="0.3" footer="0.3"/>
  <pageSetup paperSize="9" orientation="landscape" r:id="rId1"/>
  <ignoredErrors>
    <ignoredError sqref="AF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B25"/>
  <sheetViews>
    <sheetView workbookViewId="0">
      <selection activeCell="F27" sqref="F27"/>
    </sheetView>
  </sheetViews>
  <sheetFormatPr defaultRowHeight="14.4" x14ac:dyDescent="0.3"/>
  <cols>
    <col min="1" max="1" width="1.5546875" bestFit="1" customWidth="1"/>
    <col min="2" max="2" width="18.109375" customWidth="1"/>
    <col min="3" max="3" width="4.33203125" bestFit="1" customWidth="1"/>
    <col min="4" max="4" width="3.33203125" bestFit="1" customWidth="1"/>
    <col min="5" max="5" width="2.33203125" bestFit="1" customWidth="1"/>
    <col min="6" max="7" width="3.6640625" bestFit="1" customWidth="1"/>
    <col min="8" max="8" width="3.33203125" bestFit="1" customWidth="1"/>
    <col min="9" max="9" width="2.33203125" bestFit="1" customWidth="1"/>
    <col min="10" max="10" width="3.109375" bestFit="1" customWidth="1"/>
    <col min="11" max="11" width="4.33203125" bestFit="1" customWidth="1"/>
    <col min="12" max="12" width="3.33203125" bestFit="1" customWidth="1"/>
    <col min="13" max="13" width="2.33203125" bestFit="1" customWidth="1"/>
    <col min="14" max="14" width="3.109375" bestFit="1" customWidth="1"/>
    <col min="15" max="15" width="4.6640625" bestFit="1" customWidth="1"/>
    <col min="16" max="16" width="3.33203125" bestFit="1" customWidth="1"/>
    <col min="17" max="17" width="2.33203125" bestFit="1" customWidth="1"/>
    <col min="18" max="18" width="3.109375" bestFit="1" customWidth="1"/>
    <col min="19" max="19" width="5.109375" bestFit="1" customWidth="1"/>
    <col min="20" max="20" width="3.33203125" bestFit="1" customWidth="1"/>
    <col min="21" max="21" width="2.33203125" bestFit="1" customWidth="1"/>
    <col min="22" max="22" width="3.109375" bestFit="1" customWidth="1"/>
    <col min="23" max="23" width="4.109375" bestFit="1" customWidth="1"/>
    <col min="24" max="24" width="3.33203125" bestFit="1" customWidth="1"/>
    <col min="25" max="25" width="2.33203125" bestFit="1" customWidth="1"/>
    <col min="26" max="26" width="3.109375" bestFit="1" customWidth="1"/>
    <col min="27" max="27" width="3.6640625" bestFit="1" customWidth="1"/>
    <col min="28" max="29" width="3.33203125" bestFit="1" customWidth="1"/>
    <col min="30" max="30" width="3.109375" bestFit="1" customWidth="1"/>
    <col min="31" max="31" width="2.6640625" customWidth="1"/>
    <col min="32" max="32" width="7" bestFit="1" customWidth="1"/>
    <col min="33" max="33" width="4.33203125" bestFit="1" customWidth="1"/>
    <col min="34" max="34" width="4.109375" bestFit="1" customWidth="1"/>
  </cols>
  <sheetData>
    <row r="1" spans="1:80" s="43" customFormat="1" ht="12" x14ac:dyDescent="0.25">
      <c r="B1" s="41" t="s">
        <v>73</v>
      </c>
      <c r="C1" s="42" t="s">
        <v>64</v>
      </c>
      <c r="D1" s="42"/>
      <c r="E1" s="42"/>
      <c r="F1" s="42"/>
      <c r="G1" s="42" t="s">
        <v>65</v>
      </c>
      <c r="H1" s="42"/>
      <c r="I1" s="42"/>
      <c r="J1" s="42"/>
      <c r="K1" s="42" t="s">
        <v>66</v>
      </c>
      <c r="L1" s="42"/>
      <c r="M1" s="42"/>
      <c r="N1" s="42"/>
      <c r="O1" s="42" t="s">
        <v>67</v>
      </c>
      <c r="P1" s="42"/>
      <c r="Q1" s="42"/>
      <c r="R1" s="42"/>
      <c r="S1" s="42" t="s">
        <v>68</v>
      </c>
      <c r="T1" s="42"/>
      <c r="U1" s="42"/>
      <c r="V1" s="42"/>
      <c r="W1" s="42" t="s">
        <v>69</v>
      </c>
      <c r="X1" s="42"/>
      <c r="Y1" s="42"/>
      <c r="Z1" s="42"/>
      <c r="AA1" s="42" t="s">
        <v>70</v>
      </c>
      <c r="AB1" s="42"/>
      <c r="AC1" s="42"/>
      <c r="AD1" s="44"/>
      <c r="AE1" s="45"/>
      <c r="AF1" s="46" t="s">
        <v>0</v>
      </c>
      <c r="AG1" s="47">
        <v>29</v>
      </c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</row>
    <row r="2" spans="1:80" s="43" customFormat="1" ht="12" x14ac:dyDescent="0.25">
      <c r="B2" s="53">
        <v>2022</v>
      </c>
      <c r="C2" s="54">
        <v>1</v>
      </c>
      <c r="D2" s="54"/>
      <c r="E2" s="54"/>
      <c r="F2" s="54"/>
      <c r="G2" s="54">
        <v>2</v>
      </c>
      <c r="H2" s="54"/>
      <c r="I2" s="54"/>
      <c r="J2" s="54"/>
      <c r="K2" s="54">
        <v>3</v>
      </c>
      <c r="L2" s="54"/>
      <c r="M2" s="54"/>
      <c r="N2" s="54"/>
      <c r="O2" s="54">
        <v>4</v>
      </c>
      <c r="P2" s="54"/>
      <c r="Q2" s="54"/>
      <c r="R2" s="54"/>
      <c r="S2" s="54">
        <v>5</v>
      </c>
      <c r="T2" s="54"/>
      <c r="U2" s="54"/>
      <c r="V2" s="54"/>
      <c r="W2" s="54">
        <v>6</v>
      </c>
      <c r="X2" s="50"/>
      <c r="Y2" s="50"/>
      <c r="Z2" s="51"/>
      <c r="AA2" s="54">
        <v>7</v>
      </c>
      <c r="AB2" s="54"/>
      <c r="AC2" s="54"/>
      <c r="AD2" s="50"/>
      <c r="AE2" s="52"/>
      <c r="AF2" s="55" t="s">
        <v>2</v>
      </c>
      <c r="AG2" s="56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</row>
    <row r="3" spans="1:80" s="43" customFormat="1" ht="12" x14ac:dyDescent="0.25">
      <c r="B3" s="57" t="s">
        <v>34</v>
      </c>
      <c r="C3" s="49" t="s">
        <v>4</v>
      </c>
      <c r="D3" s="49" t="s">
        <v>5</v>
      </c>
      <c r="E3" s="58" t="s">
        <v>10</v>
      </c>
      <c r="F3" s="49" t="s">
        <v>6</v>
      </c>
      <c r="G3" s="58" t="s">
        <v>4</v>
      </c>
      <c r="H3" s="58" t="s">
        <v>5</v>
      </c>
      <c r="I3" s="58" t="s">
        <v>10</v>
      </c>
      <c r="J3" s="49" t="s">
        <v>6</v>
      </c>
      <c r="K3" s="49" t="s">
        <v>4</v>
      </c>
      <c r="L3" s="49" t="s">
        <v>5</v>
      </c>
      <c r="M3" s="49" t="s">
        <v>10</v>
      </c>
      <c r="N3" s="49" t="s">
        <v>6</v>
      </c>
      <c r="O3" s="49" t="s">
        <v>4</v>
      </c>
      <c r="P3" s="49" t="s">
        <v>5</v>
      </c>
      <c r="Q3" s="49" t="s">
        <v>10</v>
      </c>
      <c r="R3" s="49" t="s">
        <v>6</v>
      </c>
      <c r="S3" s="49" t="s">
        <v>4</v>
      </c>
      <c r="T3" s="49" t="s">
        <v>5</v>
      </c>
      <c r="U3" s="49" t="s">
        <v>10</v>
      </c>
      <c r="V3" s="49" t="s">
        <v>6</v>
      </c>
      <c r="W3" s="49" t="s">
        <v>4</v>
      </c>
      <c r="X3" s="49" t="s">
        <v>5</v>
      </c>
      <c r="Y3" s="49" t="s">
        <v>10</v>
      </c>
      <c r="Z3" s="49" t="s">
        <v>6</v>
      </c>
      <c r="AA3" s="49" t="s">
        <v>4</v>
      </c>
      <c r="AB3" s="49" t="s">
        <v>5</v>
      </c>
      <c r="AC3" s="59" t="s">
        <v>10</v>
      </c>
      <c r="AD3" s="60" t="s">
        <v>6</v>
      </c>
      <c r="AE3" s="61"/>
      <c r="AF3" s="62" t="s">
        <v>7</v>
      </c>
      <c r="AG3" s="62" t="s">
        <v>8</v>
      </c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</row>
    <row r="4" spans="1:80" s="43" customFormat="1" ht="12" x14ac:dyDescent="0.25">
      <c r="A4" s="43">
        <v>1</v>
      </c>
      <c r="B4" s="112" t="s">
        <v>75</v>
      </c>
      <c r="C4" s="92">
        <v>25</v>
      </c>
      <c r="D4" s="64">
        <v>2</v>
      </c>
      <c r="E4" s="66"/>
      <c r="F4" s="65">
        <v>5</v>
      </c>
      <c r="G4" s="92">
        <v>28</v>
      </c>
      <c r="H4" s="64">
        <v>3</v>
      </c>
      <c r="I4" s="66"/>
      <c r="J4" s="65">
        <v>3</v>
      </c>
      <c r="K4" s="92"/>
      <c r="L4" s="64"/>
      <c r="M4" s="66"/>
      <c r="N4" s="65"/>
      <c r="O4" s="63"/>
      <c r="P4" s="64"/>
      <c r="Q4" s="66"/>
      <c r="R4" s="65"/>
      <c r="S4" s="63"/>
      <c r="T4" s="64"/>
      <c r="U4" s="66"/>
      <c r="V4" s="65"/>
      <c r="W4" s="63"/>
      <c r="X4" s="64"/>
      <c r="Y4" s="66"/>
      <c r="Z4" s="67"/>
      <c r="AA4" s="63"/>
      <c r="AB4" s="64"/>
      <c r="AD4" s="68"/>
      <c r="AE4" s="69"/>
      <c r="AF4" s="70">
        <f>SUM(F4,J4,N4,R4,V4,Z4,AD4)</f>
        <v>8</v>
      </c>
      <c r="AG4" s="47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</row>
    <row r="5" spans="1:80" s="43" customFormat="1" ht="12" x14ac:dyDescent="0.25">
      <c r="A5" s="43">
        <v>2</v>
      </c>
      <c r="B5" s="112" t="s">
        <v>35</v>
      </c>
      <c r="C5" s="92">
        <v>30</v>
      </c>
      <c r="D5" s="64">
        <v>1</v>
      </c>
      <c r="E5" s="66">
        <v>4</v>
      </c>
      <c r="F5" s="65">
        <v>6</v>
      </c>
      <c r="G5" s="92">
        <v>31</v>
      </c>
      <c r="H5" s="64">
        <v>2</v>
      </c>
      <c r="I5" s="66"/>
      <c r="J5" s="65">
        <v>4</v>
      </c>
      <c r="K5" s="92"/>
      <c r="L5" s="64"/>
      <c r="M5" s="66"/>
      <c r="N5" s="65"/>
      <c r="O5" s="63"/>
      <c r="P5" s="64"/>
      <c r="Q5" s="66"/>
      <c r="R5" s="65"/>
      <c r="S5" s="63"/>
      <c r="T5" s="64"/>
      <c r="U5" s="66"/>
      <c r="V5" s="65"/>
      <c r="W5" s="63"/>
      <c r="X5" s="64"/>
      <c r="Y5" s="66"/>
      <c r="Z5" s="67"/>
      <c r="AA5" s="63"/>
      <c r="AB5" s="64"/>
      <c r="AD5" s="68"/>
      <c r="AE5" s="69"/>
      <c r="AF5" s="70">
        <f>SUM(F5,N5,R5,V5,Z5,AD5)</f>
        <v>6</v>
      </c>
      <c r="AG5" s="47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</row>
    <row r="6" spans="1:80" s="43" customFormat="1" ht="12" x14ac:dyDescent="0.25">
      <c r="A6" s="43">
        <v>5</v>
      </c>
      <c r="B6" s="112" t="s">
        <v>49</v>
      </c>
      <c r="C6" s="92">
        <v>22</v>
      </c>
      <c r="D6" s="91">
        <v>4</v>
      </c>
      <c r="E6" s="66"/>
      <c r="F6" s="65">
        <v>1</v>
      </c>
      <c r="G6" s="92">
        <v>34</v>
      </c>
      <c r="H6" s="64">
        <v>1</v>
      </c>
      <c r="I6" s="66">
        <v>3</v>
      </c>
      <c r="J6" s="65">
        <v>5</v>
      </c>
      <c r="K6" s="92"/>
      <c r="L6" s="91"/>
      <c r="M6" s="66"/>
      <c r="N6" s="65"/>
      <c r="O6" s="63"/>
      <c r="P6" s="64"/>
      <c r="Q6" s="66"/>
      <c r="R6" s="65"/>
      <c r="S6" s="63"/>
      <c r="T6" s="64"/>
      <c r="U6" s="66"/>
      <c r="V6" s="65"/>
      <c r="W6" s="63"/>
      <c r="X6" s="64"/>
      <c r="Y6" s="66"/>
      <c r="Z6" s="67"/>
      <c r="AA6" s="63"/>
      <c r="AB6" s="64"/>
      <c r="AD6" s="68"/>
      <c r="AE6" s="69"/>
      <c r="AF6" s="70">
        <f>SUM(F6,J6,N6,R6,V6,Z6,AD6)</f>
        <v>6</v>
      </c>
      <c r="AG6" s="72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</row>
    <row r="7" spans="1:80" s="43" customFormat="1" ht="5.4" customHeight="1" x14ac:dyDescent="0.25">
      <c r="B7" s="112"/>
      <c r="C7" s="92"/>
      <c r="D7" s="64"/>
      <c r="E7" s="66"/>
      <c r="F7" s="65"/>
      <c r="G7" s="63"/>
      <c r="H7" s="64"/>
      <c r="I7" s="66"/>
      <c r="J7" s="65"/>
      <c r="K7" s="63"/>
      <c r="L7" s="64"/>
      <c r="M7" s="66"/>
      <c r="N7" s="65"/>
      <c r="O7" s="63"/>
      <c r="P7" s="64"/>
      <c r="Q7" s="66"/>
      <c r="R7" s="65"/>
      <c r="S7" s="63"/>
      <c r="T7" s="64"/>
      <c r="U7" s="66"/>
      <c r="V7" s="65"/>
      <c r="W7" s="63"/>
      <c r="X7" s="64"/>
      <c r="Y7" s="66"/>
      <c r="Z7" s="67"/>
      <c r="AA7" s="63"/>
      <c r="AB7" s="64"/>
      <c r="AD7" s="68"/>
      <c r="AE7" s="69"/>
      <c r="AF7" s="70"/>
      <c r="AG7" s="72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</row>
    <row r="8" spans="1:80" s="43" customFormat="1" ht="12" x14ac:dyDescent="0.25">
      <c r="B8" s="112" t="s">
        <v>78</v>
      </c>
      <c r="C8" s="92">
        <v>24</v>
      </c>
      <c r="D8" s="64">
        <v>3</v>
      </c>
      <c r="E8" s="66"/>
      <c r="F8" s="65">
        <v>4</v>
      </c>
      <c r="G8" s="63"/>
      <c r="H8" s="64"/>
      <c r="I8" s="66"/>
      <c r="J8" s="65"/>
      <c r="K8" s="63"/>
      <c r="L8" s="64"/>
      <c r="M8" s="66"/>
      <c r="N8" s="65"/>
      <c r="O8" s="63"/>
      <c r="P8" s="64"/>
      <c r="Q8" s="66"/>
      <c r="R8" s="65"/>
      <c r="S8" s="63"/>
      <c r="T8" s="64"/>
      <c r="U8" s="66"/>
      <c r="V8" s="65"/>
      <c r="W8" s="63"/>
      <c r="X8" s="64"/>
      <c r="Y8" s="66"/>
      <c r="Z8" s="67"/>
      <c r="AA8" s="63"/>
      <c r="AB8" s="64"/>
      <c r="AD8" s="68"/>
      <c r="AE8" s="69"/>
      <c r="AF8" s="70"/>
      <c r="AG8" s="72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</row>
    <row r="9" spans="1:80" s="43" customFormat="1" ht="12" x14ac:dyDescent="0.25">
      <c r="B9" s="84"/>
      <c r="C9" s="63"/>
      <c r="D9" s="64"/>
      <c r="E9" s="66"/>
      <c r="F9" s="65"/>
      <c r="G9" s="63"/>
      <c r="H9" s="64"/>
      <c r="I9" s="66"/>
      <c r="J9" s="65"/>
      <c r="K9" s="63"/>
      <c r="L9" s="64"/>
      <c r="M9" s="66"/>
      <c r="N9" s="65"/>
      <c r="O9" s="63"/>
      <c r="P9" s="64"/>
      <c r="Q9" s="66"/>
      <c r="R9" s="65"/>
      <c r="S9" s="63"/>
      <c r="T9" s="64"/>
      <c r="U9" s="66"/>
      <c r="V9" s="65"/>
      <c r="W9" s="63"/>
      <c r="X9" s="64"/>
      <c r="Y9" s="66"/>
      <c r="Z9" s="67"/>
      <c r="AA9" s="63"/>
      <c r="AB9" s="64"/>
      <c r="AD9" s="68"/>
      <c r="AE9" s="69"/>
      <c r="AF9" s="70"/>
      <c r="AG9" s="73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</row>
    <row r="10" spans="1:80" s="43" customFormat="1" ht="12" x14ac:dyDescent="0.25">
      <c r="B10" s="84"/>
      <c r="C10" s="63"/>
      <c r="D10" s="64"/>
      <c r="E10" s="66"/>
      <c r="F10" s="65"/>
      <c r="G10" s="63"/>
      <c r="H10" s="64"/>
      <c r="I10" s="66"/>
      <c r="J10" s="65"/>
      <c r="K10" s="63"/>
      <c r="L10" s="64"/>
      <c r="M10" s="66"/>
      <c r="N10" s="65"/>
      <c r="O10" s="63"/>
      <c r="P10" s="64"/>
      <c r="Q10" s="66"/>
      <c r="R10" s="65"/>
      <c r="S10" s="63"/>
      <c r="T10" s="64"/>
      <c r="U10" s="66"/>
      <c r="V10" s="65"/>
      <c r="W10" s="63"/>
      <c r="X10" s="64"/>
      <c r="Y10" s="66"/>
      <c r="Z10" s="67"/>
      <c r="AA10" s="63"/>
      <c r="AB10" s="64"/>
      <c r="AD10" s="68"/>
      <c r="AE10" s="69"/>
      <c r="AF10" s="70"/>
      <c r="AG10" s="73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</row>
    <row r="11" spans="1:80" s="43" customFormat="1" ht="12" x14ac:dyDescent="0.25">
      <c r="B11" s="84"/>
      <c r="C11" s="63"/>
      <c r="D11" s="64"/>
      <c r="E11" s="66"/>
      <c r="F11" s="65"/>
      <c r="G11" s="63"/>
      <c r="H11" s="64"/>
      <c r="I11" s="66"/>
      <c r="J11" s="65"/>
      <c r="K11" s="63"/>
      <c r="L11" s="64"/>
      <c r="M11" s="66"/>
      <c r="N11" s="65"/>
      <c r="O11" s="63"/>
      <c r="P11" s="64"/>
      <c r="Q11" s="66"/>
      <c r="R11" s="65"/>
      <c r="S11" s="63"/>
      <c r="T11" s="74"/>
      <c r="U11" s="75"/>
      <c r="V11" s="65"/>
      <c r="W11" s="63"/>
      <c r="X11" s="64"/>
      <c r="Y11" s="66"/>
      <c r="Z11" s="67"/>
      <c r="AA11" s="63"/>
      <c r="AB11" s="64"/>
      <c r="AD11" s="68"/>
      <c r="AE11" s="69"/>
      <c r="AF11" s="70"/>
      <c r="AG11" s="73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</row>
    <row r="12" spans="1:80" s="43" customFormat="1" ht="12" x14ac:dyDescent="0.25">
      <c r="B12" s="84"/>
      <c r="C12" s="63"/>
      <c r="D12" s="64"/>
      <c r="E12" s="66"/>
      <c r="F12" s="65"/>
      <c r="G12" s="63"/>
      <c r="H12" s="64"/>
      <c r="I12" s="66"/>
      <c r="J12" s="65"/>
      <c r="K12" s="63"/>
      <c r="L12" s="64"/>
      <c r="M12" s="66"/>
      <c r="N12" s="65"/>
      <c r="O12" s="63"/>
      <c r="P12" s="64"/>
      <c r="Q12" s="66"/>
      <c r="R12" s="65"/>
      <c r="S12" s="63"/>
      <c r="T12" s="74"/>
      <c r="U12" s="75"/>
      <c r="V12" s="65"/>
      <c r="W12" s="63"/>
      <c r="X12" s="64"/>
      <c r="Y12" s="66"/>
      <c r="Z12" s="67"/>
      <c r="AA12" s="63"/>
      <c r="AB12" s="64"/>
      <c r="AD12" s="68"/>
      <c r="AE12" s="69"/>
      <c r="AF12" s="70"/>
      <c r="AG12" s="73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</row>
    <row r="13" spans="1:80" s="43" customFormat="1" ht="12" x14ac:dyDescent="0.25">
      <c r="B13" s="76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77"/>
      <c r="AB13" s="48"/>
      <c r="AC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</row>
    <row r="14" spans="1:80" s="43" customFormat="1" ht="12" x14ac:dyDescent="0.25">
      <c r="B14" s="41" t="s">
        <v>73</v>
      </c>
      <c r="C14" s="42" t="s">
        <v>64</v>
      </c>
      <c r="D14" s="42"/>
      <c r="E14" s="42"/>
      <c r="F14" s="42"/>
      <c r="G14" s="42" t="s">
        <v>65</v>
      </c>
      <c r="H14" s="42"/>
      <c r="I14" s="42"/>
      <c r="J14" s="42"/>
      <c r="K14" s="42" t="s">
        <v>66</v>
      </c>
      <c r="L14" s="42"/>
      <c r="M14" s="42"/>
      <c r="N14" s="42"/>
      <c r="O14" s="42" t="s">
        <v>67</v>
      </c>
      <c r="P14" s="42"/>
      <c r="Q14" s="42"/>
      <c r="R14" s="42"/>
      <c r="S14" s="42" t="s">
        <v>68</v>
      </c>
      <c r="T14" s="42"/>
      <c r="U14" s="42"/>
      <c r="V14" s="42"/>
      <c r="W14" s="42" t="s">
        <v>69</v>
      </c>
      <c r="X14" s="42"/>
      <c r="Y14" s="42"/>
      <c r="Z14" s="42"/>
      <c r="AA14" s="42" t="s">
        <v>70</v>
      </c>
      <c r="AB14" s="42"/>
      <c r="AC14" s="42"/>
      <c r="AD14" s="44"/>
      <c r="AE14" s="45"/>
      <c r="AF14" s="46" t="s">
        <v>0</v>
      </c>
      <c r="AG14" s="47">
        <v>29</v>
      </c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</row>
    <row r="15" spans="1:80" s="43" customFormat="1" ht="12" x14ac:dyDescent="0.25">
      <c r="B15" s="53">
        <v>2022</v>
      </c>
      <c r="C15" s="54">
        <v>1</v>
      </c>
      <c r="D15" s="54"/>
      <c r="E15" s="54"/>
      <c r="F15" s="54"/>
      <c r="G15" s="54">
        <v>2</v>
      </c>
      <c r="H15" s="54"/>
      <c r="I15" s="54"/>
      <c r="J15" s="54"/>
      <c r="K15" s="54">
        <v>3</v>
      </c>
      <c r="L15" s="54"/>
      <c r="M15" s="54"/>
      <c r="N15" s="54"/>
      <c r="O15" s="54">
        <v>4</v>
      </c>
      <c r="P15" s="54"/>
      <c r="Q15" s="54"/>
      <c r="R15" s="54"/>
      <c r="S15" s="54">
        <v>5</v>
      </c>
      <c r="T15" s="54"/>
      <c r="U15" s="54"/>
      <c r="V15" s="54"/>
      <c r="W15" s="54">
        <v>6</v>
      </c>
      <c r="X15" s="50"/>
      <c r="Y15" s="50"/>
      <c r="Z15" s="51"/>
      <c r="AA15" s="54">
        <v>7</v>
      </c>
      <c r="AB15" s="54"/>
      <c r="AC15" s="54"/>
      <c r="AD15" s="50"/>
      <c r="AE15" s="52"/>
      <c r="AF15" s="55" t="s">
        <v>2</v>
      </c>
      <c r="AG15" s="56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</row>
    <row r="16" spans="1:80" s="43" customFormat="1" ht="12" x14ac:dyDescent="0.25">
      <c r="B16" s="57" t="s">
        <v>14</v>
      </c>
      <c r="C16" s="58" t="s">
        <v>4</v>
      </c>
      <c r="D16" s="58" t="s">
        <v>5</v>
      </c>
      <c r="E16" s="58" t="s">
        <v>10</v>
      </c>
      <c r="F16" s="49" t="s">
        <v>6</v>
      </c>
      <c r="G16" s="58" t="s">
        <v>4</v>
      </c>
      <c r="H16" s="58" t="s">
        <v>5</v>
      </c>
      <c r="I16" s="58" t="s">
        <v>10</v>
      </c>
      <c r="J16" s="49" t="s">
        <v>6</v>
      </c>
      <c r="K16" s="49" t="s">
        <v>4</v>
      </c>
      <c r="L16" s="49" t="s">
        <v>5</v>
      </c>
      <c r="M16" s="49" t="s">
        <v>10</v>
      </c>
      <c r="N16" s="49" t="s">
        <v>6</v>
      </c>
      <c r="O16" s="49" t="s">
        <v>4</v>
      </c>
      <c r="P16" s="49" t="s">
        <v>5</v>
      </c>
      <c r="Q16" s="49" t="s">
        <v>10</v>
      </c>
      <c r="R16" s="49" t="s">
        <v>6</v>
      </c>
      <c r="S16" s="49" t="s">
        <v>4</v>
      </c>
      <c r="T16" s="49" t="s">
        <v>5</v>
      </c>
      <c r="U16" s="49" t="s">
        <v>10</v>
      </c>
      <c r="V16" s="49" t="s">
        <v>6</v>
      </c>
      <c r="W16" s="49" t="s">
        <v>4</v>
      </c>
      <c r="X16" s="49" t="s">
        <v>5</v>
      </c>
      <c r="Y16" s="49" t="s">
        <v>10</v>
      </c>
      <c r="Z16" s="49" t="s">
        <v>6</v>
      </c>
      <c r="AA16" s="49" t="s">
        <v>4</v>
      </c>
      <c r="AB16" s="49" t="s">
        <v>5</v>
      </c>
      <c r="AC16" s="59" t="s">
        <v>10</v>
      </c>
      <c r="AD16" s="60" t="s">
        <v>6</v>
      </c>
      <c r="AE16" s="61"/>
      <c r="AF16" s="62" t="s">
        <v>7</v>
      </c>
      <c r="AG16" s="62" t="s">
        <v>8</v>
      </c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</row>
    <row r="17" spans="1:79" s="43" customFormat="1" ht="12" x14ac:dyDescent="0.25">
      <c r="A17" s="43">
        <v>1</v>
      </c>
      <c r="B17" s="112" t="s">
        <v>77</v>
      </c>
      <c r="C17" s="91">
        <v>32</v>
      </c>
      <c r="D17" s="91">
        <v>1</v>
      </c>
      <c r="E17" s="66">
        <v>1</v>
      </c>
      <c r="F17" s="65">
        <v>3</v>
      </c>
      <c r="G17" s="63"/>
      <c r="H17" s="64"/>
      <c r="I17" s="66"/>
      <c r="J17" s="65"/>
      <c r="K17" s="63"/>
      <c r="L17" s="64"/>
      <c r="M17" s="66"/>
      <c r="N17" s="65"/>
      <c r="O17" s="63"/>
      <c r="P17" s="64"/>
      <c r="Q17" s="66"/>
      <c r="R17" s="65"/>
      <c r="S17" s="63"/>
      <c r="T17" s="64"/>
      <c r="U17" s="66"/>
      <c r="V17" s="65"/>
      <c r="W17" s="63"/>
      <c r="X17" s="64"/>
      <c r="Y17" s="66"/>
      <c r="Z17" s="67"/>
      <c r="AA17" s="63"/>
      <c r="AB17" s="64"/>
      <c r="AD17" s="68"/>
      <c r="AE17" s="69"/>
      <c r="AF17" s="70">
        <f>SUM(F17,J17,N17,R17,V17,Z17,AD17)</f>
        <v>3</v>
      </c>
      <c r="AG17" s="47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</row>
    <row r="18" spans="1:79" s="43" customFormat="1" ht="6" customHeight="1" x14ac:dyDescent="0.25">
      <c r="B18" s="84"/>
      <c r="C18" s="63"/>
      <c r="D18" s="64"/>
      <c r="E18" s="66"/>
      <c r="F18" s="65"/>
      <c r="G18" s="63"/>
      <c r="H18" s="64"/>
      <c r="I18" s="66"/>
      <c r="J18" s="65"/>
      <c r="K18" s="63"/>
      <c r="L18" s="64"/>
      <c r="M18" s="66"/>
      <c r="N18" s="65"/>
      <c r="O18" s="63"/>
      <c r="P18" s="64"/>
      <c r="Q18" s="66"/>
      <c r="R18" s="65"/>
      <c r="S18" s="63"/>
      <c r="T18" s="64"/>
      <c r="U18" s="66"/>
      <c r="V18" s="65"/>
      <c r="W18" s="63"/>
      <c r="X18" s="64"/>
      <c r="Y18" s="66"/>
      <c r="Z18" s="67"/>
      <c r="AA18" s="63"/>
      <c r="AB18" s="64"/>
      <c r="AD18" s="68"/>
      <c r="AE18" s="69"/>
      <c r="AF18" s="70"/>
      <c r="AG18" s="47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</row>
    <row r="19" spans="1:79" s="43" customFormat="1" ht="12" x14ac:dyDescent="0.25">
      <c r="B19" s="71"/>
      <c r="C19" s="63"/>
      <c r="D19" s="64"/>
      <c r="E19" s="66"/>
      <c r="F19" s="65"/>
      <c r="G19" s="63"/>
      <c r="H19" s="64"/>
      <c r="I19" s="66"/>
      <c r="J19" s="65"/>
      <c r="K19" s="63"/>
      <c r="L19" s="64"/>
      <c r="M19" s="66"/>
      <c r="N19" s="65"/>
      <c r="O19" s="63"/>
      <c r="P19" s="64"/>
      <c r="Q19" s="66"/>
      <c r="R19" s="65"/>
      <c r="S19" s="63"/>
      <c r="T19" s="64"/>
      <c r="U19" s="66"/>
      <c r="V19" s="65"/>
      <c r="W19" s="63"/>
      <c r="X19" s="64"/>
      <c r="Y19" s="66"/>
      <c r="Z19" s="67"/>
      <c r="AA19" s="63"/>
      <c r="AB19" s="64"/>
      <c r="AD19" s="68"/>
      <c r="AE19" s="69"/>
      <c r="AF19" s="70"/>
      <c r="AG19" s="47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</row>
    <row r="20" spans="1:79" s="43" customFormat="1" ht="12" x14ac:dyDescent="0.25">
      <c r="B20" s="71"/>
      <c r="C20" s="63"/>
      <c r="D20" s="64"/>
      <c r="E20" s="66"/>
      <c r="F20" s="65"/>
      <c r="G20" s="63"/>
      <c r="H20" s="64"/>
      <c r="I20" s="66"/>
      <c r="J20" s="65"/>
      <c r="K20" s="63"/>
      <c r="L20" s="64"/>
      <c r="M20" s="66"/>
      <c r="N20" s="65"/>
      <c r="O20" s="63"/>
      <c r="P20" s="64"/>
      <c r="Q20" s="66"/>
      <c r="R20" s="65"/>
      <c r="S20" s="63"/>
      <c r="T20" s="64"/>
      <c r="U20" s="66"/>
      <c r="V20" s="65"/>
      <c r="W20" s="63"/>
      <c r="X20" s="64"/>
      <c r="Y20" s="66"/>
      <c r="Z20" s="67"/>
      <c r="AA20" s="63"/>
      <c r="AB20" s="64"/>
      <c r="AD20" s="68"/>
      <c r="AE20" s="69"/>
      <c r="AF20" s="70"/>
      <c r="AG20" s="72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</row>
    <row r="21" spans="1:79" s="43" customFormat="1" ht="12" x14ac:dyDescent="0.25">
      <c r="B21" s="71"/>
      <c r="C21" s="63"/>
      <c r="D21" s="64"/>
      <c r="E21" s="66"/>
      <c r="F21" s="65"/>
      <c r="G21" s="63"/>
      <c r="H21" s="64"/>
      <c r="I21" s="66"/>
      <c r="J21" s="65"/>
      <c r="K21" s="63"/>
      <c r="L21" s="64"/>
      <c r="M21" s="66"/>
      <c r="N21" s="65"/>
      <c r="O21" s="63"/>
      <c r="P21" s="64"/>
      <c r="Q21" s="66"/>
      <c r="R21" s="65"/>
      <c r="S21" s="63"/>
      <c r="T21" s="64"/>
      <c r="U21" s="66"/>
      <c r="V21" s="65"/>
      <c r="W21" s="63"/>
      <c r="X21" s="64"/>
      <c r="Y21" s="66"/>
      <c r="Z21" s="67"/>
      <c r="AA21" s="63"/>
      <c r="AB21" s="64"/>
      <c r="AD21" s="68"/>
      <c r="AE21" s="69"/>
      <c r="AF21" s="70"/>
      <c r="AG21" s="72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</row>
    <row r="22" spans="1:79" s="43" customFormat="1" ht="12" x14ac:dyDescent="0.25">
      <c r="B22" s="71"/>
      <c r="C22" s="63"/>
      <c r="D22" s="64"/>
      <c r="E22" s="66"/>
      <c r="F22" s="65"/>
      <c r="G22" s="63"/>
      <c r="H22" s="64"/>
      <c r="I22" s="66"/>
      <c r="J22" s="65"/>
      <c r="K22" s="63"/>
      <c r="L22" s="64"/>
      <c r="M22" s="66"/>
      <c r="N22" s="65"/>
      <c r="O22" s="63"/>
      <c r="P22" s="64"/>
      <c r="Q22" s="66"/>
      <c r="R22" s="65"/>
      <c r="S22" s="63"/>
      <c r="T22" s="64"/>
      <c r="U22" s="66"/>
      <c r="V22" s="65"/>
      <c r="W22" s="63"/>
      <c r="X22" s="64"/>
      <c r="Y22" s="66"/>
      <c r="Z22" s="67"/>
      <c r="AA22" s="63"/>
      <c r="AB22" s="64"/>
      <c r="AD22" s="68"/>
      <c r="AE22" s="69"/>
      <c r="AF22" s="70"/>
      <c r="AG22" s="72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</row>
    <row r="23" spans="1:79" s="43" customFormat="1" ht="12" x14ac:dyDescent="0.25">
      <c r="B23" s="71"/>
      <c r="C23" s="63"/>
      <c r="D23" s="64"/>
      <c r="E23" s="66"/>
      <c r="F23" s="65"/>
      <c r="G23" s="63"/>
      <c r="H23" s="64"/>
      <c r="I23" s="66"/>
      <c r="J23" s="65"/>
      <c r="K23" s="63"/>
      <c r="L23" s="64"/>
      <c r="M23" s="66"/>
      <c r="N23" s="65"/>
      <c r="O23" s="63"/>
      <c r="P23" s="64"/>
      <c r="Q23" s="66"/>
      <c r="R23" s="65"/>
      <c r="S23" s="63"/>
      <c r="T23" s="64"/>
      <c r="U23" s="66"/>
      <c r="V23" s="65"/>
      <c r="W23" s="63"/>
      <c r="X23" s="64"/>
      <c r="Y23" s="66"/>
      <c r="Z23" s="67"/>
      <c r="AA23" s="63"/>
      <c r="AB23" s="64"/>
      <c r="AD23" s="68"/>
      <c r="AE23" s="69"/>
      <c r="AF23" s="70"/>
      <c r="AG23" s="72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</row>
    <row r="24" spans="1:79" s="43" customFormat="1" ht="12" x14ac:dyDescent="0.25">
      <c r="B24" s="71"/>
      <c r="C24" s="63"/>
      <c r="D24" s="64"/>
      <c r="E24" s="66"/>
      <c r="F24" s="65"/>
      <c r="G24" s="63"/>
      <c r="H24" s="64"/>
      <c r="I24" s="66"/>
      <c r="J24" s="65"/>
      <c r="K24" s="63"/>
      <c r="L24" s="64"/>
      <c r="M24" s="66"/>
      <c r="N24" s="65"/>
      <c r="O24" s="63"/>
      <c r="P24" s="64"/>
      <c r="Q24" s="66"/>
      <c r="R24" s="65"/>
      <c r="S24" s="63"/>
      <c r="T24" s="64"/>
      <c r="U24" s="66"/>
      <c r="V24" s="65"/>
      <c r="W24" s="63"/>
      <c r="X24" s="64"/>
      <c r="Y24" s="66"/>
      <c r="Z24" s="67"/>
      <c r="AA24" s="63"/>
      <c r="AB24" s="64"/>
      <c r="AD24" s="68"/>
      <c r="AE24" s="69"/>
      <c r="AF24" s="70"/>
      <c r="AG24" s="73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</row>
    <row r="25" spans="1:79" s="43" customFormat="1" ht="12" x14ac:dyDescent="0.25">
      <c r="B25" s="71"/>
      <c r="C25" s="63"/>
      <c r="D25" s="64"/>
      <c r="E25" s="66"/>
      <c r="F25" s="65"/>
      <c r="G25" s="63"/>
      <c r="H25" s="64"/>
      <c r="I25" s="66"/>
      <c r="J25" s="65"/>
      <c r="K25" s="63"/>
      <c r="L25" s="64"/>
      <c r="M25" s="66"/>
      <c r="N25" s="65"/>
      <c r="O25" s="63"/>
      <c r="P25" s="64"/>
      <c r="Q25" s="66"/>
      <c r="R25" s="65"/>
      <c r="S25" s="63"/>
      <c r="T25" s="64"/>
      <c r="U25" s="66"/>
      <c r="V25" s="65"/>
      <c r="W25" s="63"/>
      <c r="X25" s="64"/>
      <c r="Y25" s="66"/>
      <c r="Z25" s="67"/>
      <c r="AA25" s="63"/>
      <c r="AB25" s="64"/>
      <c r="AD25" s="68"/>
      <c r="AE25" s="69"/>
      <c r="AF25" s="70"/>
      <c r="AG25" s="73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</row>
  </sheetData>
  <sortState xmlns:xlrd2="http://schemas.microsoft.com/office/spreadsheetml/2017/richdata2" ref="B4:AF6">
    <sortCondition descending="1" ref="AF4:AF6"/>
  </sortState>
  <pageMargins left="0.7" right="0.7" top="0.75" bottom="0.75" header="0.3" footer="0.3"/>
  <pageSetup paperSize="9" orientation="landscape" r:id="rId1"/>
  <ignoredErrors>
    <ignoredError sqref="AF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senior</vt:lpstr>
      <vt:lpstr>masters</vt:lpstr>
      <vt:lpstr>s.masters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</dc:creator>
  <dc:description/>
  <cp:lastModifiedBy>user</cp:lastModifiedBy>
  <cp:revision>23</cp:revision>
  <cp:lastPrinted>2021-10-20T07:07:01Z</cp:lastPrinted>
  <dcterms:created xsi:type="dcterms:W3CDTF">2018-08-18T09:37:21Z</dcterms:created>
  <dcterms:modified xsi:type="dcterms:W3CDTF">2022-06-03T10:08:41Z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